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enario" sheetId="1" state="visible" r:id="rId1"/>
    <sheet xmlns:r="http://schemas.openxmlformats.org/officeDocument/2006/relationships" name="Companies" sheetId="2" state="visible" r:id="rId2"/>
    <sheet xmlns:r="http://schemas.openxmlformats.org/officeDocument/2006/relationships" name="Sour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0F7A63"/>
      <sz val="14"/>
    </font>
    <font>
      <i val="1"/>
      <color rgb="005E6772"/>
      <sz val="9"/>
    </font>
    <font>
      <b val="1"/>
    </font>
    <font>
      <sz val="10"/>
    </font>
    <font>
      <i val="1"/>
      <color rgb="005E6772"/>
      <sz val="8"/>
    </font>
    <font>
      <b val="1"/>
      <color rgb="00FFFFFF"/>
    </font>
    <font>
      <b val="1"/>
      <sz val="10"/>
    </font>
    <font>
      <name val="Consolas"/>
      <sz val="10"/>
    </font>
  </fonts>
  <fills count="5">
    <fill>
      <patternFill/>
    </fill>
    <fill>
      <patternFill patternType="gray125"/>
    </fill>
    <fill>
      <patternFill patternType="solid">
        <fgColor rgb="00F4F2EC"/>
      </patternFill>
    </fill>
    <fill>
      <patternFill patternType="solid">
        <fgColor rgb="001F2937"/>
      </patternFill>
    </fill>
    <fill>
      <patternFill patternType="solid">
        <fgColor rgb="00DCEBF0"/>
      </patternFill>
    </fill>
  </fills>
  <borders count="2">
    <border>
      <left/>
      <right/>
      <top/>
      <bottom/>
      <diagonal/>
    </border>
    <border>
      <left style="thin">
        <color rgb="00E7E3DA"/>
      </left>
      <right style="thin">
        <color rgb="00E7E3DA"/>
      </right>
      <top style="thin">
        <color rgb="00E7E3DA"/>
      </top>
      <bottom style="thin">
        <color rgb="00E7E3D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4" fontId="0" fillId="0" borderId="0" applyAlignment="1" pivotButton="0" quotePrefix="0" xfId="0">
      <alignment horizontal="center"/>
    </xf>
    <xf numFmtId="0" fontId="7" fillId="0" borderId="0" pivotButton="0" quotePrefix="0" xfId="0"/>
    <xf numFmtId="164" fontId="3" fillId="2" borderId="0" applyAlignment="1" pivotButton="0" quotePrefix="0" xfId="0">
      <alignment horizontal="center"/>
    </xf>
    <xf numFmtId="165" fontId="0" fillId="0" borderId="0" applyAlignment="1" pivotButton="0" quotePrefix="0" xfId="0">
      <alignment horizontal="center"/>
    </xf>
    <xf numFmtId="0" fontId="6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Alphabet (GOOGL) - bull / base / bear valuation model</t>
        </is>
      </c>
    </row>
    <row r="2">
      <c r="A2" s="2" t="inlineStr">
        <is>
          <t>Illustrative. Edit the blue assumption cells; price targets recompute. Point-in-time as of 2026-06-22. Not investment advice.</t>
        </is>
      </c>
    </row>
    <row r="4">
      <c r="A4" s="3" t="inlineStr">
        <is>
          <t>ANCHOR (sourced, as-of 2026-06-22)</t>
        </is>
      </c>
    </row>
    <row r="5">
      <c r="A5" s="4" t="inlineStr">
        <is>
          <t>FY2025 revenue ($B)</t>
        </is>
      </c>
      <c r="B5" s="5" t="n">
        <v>402.8</v>
      </c>
      <c r="C5" s="6" t="inlineStr">
        <is>
          <t>C-0164</t>
        </is>
      </c>
    </row>
    <row r="6">
      <c r="A6" s="4" t="inlineStr">
        <is>
          <t>FY2025 diluted EPS ($)</t>
        </is>
      </c>
      <c r="B6" s="5" t="n">
        <v>10.81</v>
      </c>
      <c r="C6" s="6" t="inlineStr">
        <is>
          <t>C-0167</t>
        </is>
      </c>
    </row>
    <row r="7">
      <c r="A7" s="4" t="inlineStr">
        <is>
          <t>Diluted shares (~B)</t>
        </is>
      </c>
      <c r="B7" s="5" t="n">
        <v>12.1</v>
      </c>
      <c r="C7" s="6" t="inlineStr">
        <is>
          <t>C-0188</t>
        </is>
      </c>
    </row>
    <row r="8">
      <c r="A8" s="4" t="inlineStr">
        <is>
          <t>Recent share price ($)</t>
        </is>
      </c>
      <c r="B8" s="5" t="n">
        <v>351</v>
      </c>
      <c r="C8" s="6" t="inlineStr">
        <is>
          <t>C-0030 (UNVERIFIED live px)</t>
        </is>
      </c>
    </row>
    <row r="9">
      <c r="A9" s="4" t="inlineStr">
        <is>
          <t>Consensus 12mo target ($)</t>
        </is>
      </c>
      <c r="B9" s="5" t="n">
        <v>433</v>
      </c>
      <c r="C9" s="6" t="inlineStr">
        <is>
          <t>C-0016 (UNVERIFIED)</t>
        </is>
      </c>
    </row>
    <row r="10">
      <c r="A10" s="4" t="inlineStr">
        <is>
          <t>Forward P/E now (x)</t>
        </is>
      </c>
      <c r="B10" s="5" t="n">
        <v>29.4</v>
      </c>
      <c r="C10" s="6" t="inlineStr">
        <is>
          <t>C-0058 (UNVERIFIED)</t>
        </is>
      </c>
    </row>
    <row r="13">
      <c r="A13" s="3" t="inlineStr">
        <is>
          <t>ASSUMPTION (editable)</t>
        </is>
      </c>
      <c r="B13" s="7" t="inlineStr">
        <is>
          <t>Bear</t>
        </is>
      </c>
      <c r="C13" s="7" t="inlineStr">
        <is>
          <t>Base</t>
        </is>
      </c>
      <c r="D13" s="7" t="inlineStr">
        <is>
          <t>Bull</t>
        </is>
      </c>
    </row>
    <row r="14">
      <c r="A14" s="4" t="inlineStr">
        <is>
          <t>Revenue CAGR 2026-2030 (%)</t>
        </is>
      </c>
      <c r="B14" s="8" t="n">
        <v>7</v>
      </c>
      <c r="C14" s="8" t="n">
        <v>12</v>
      </c>
      <c r="D14" s="8" t="n">
        <v>16</v>
      </c>
    </row>
    <row r="15">
      <c r="A15" s="4" t="inlineStr">
        <is>
          <t>Net margin in 2030 (%)</t>
        </is>
      </c>
      <c r="B15" s="8" t="n">
        <v>24</v>
      </c>
      <c r="C15" s="8" t="n">
        <v>28</v>
      </c>
      <c r="D15" s="8" t="n">
        <v>32</v>
      </c>
    </row>
    <row r="16">
      <c r="A16" s="4" t="inlineStr">
        <is>
          <t>Exit P/E (x)</t>
        </is>
      </c>
      <c r="B16" s="8" t="n">
        <v>20</v>
      </c>
      <c r="C16" s="8" t="n">
        <v>26</v>
      </c>
      <c r="D16" s="8" t="n">
        <v>30</v>
      </c>
    </row>
    <row r="17">
      <c r="A17" s="4" t="inlineStr">
        <is>
          <t>Diluted shares 2030 (B)</t>
        </is>
      </c>
      <c r="B17" s="8" t="n">
        <v>12.4</v>
      </c>
      <c r="C17" s="8" t="n">
        <v>12</v>
      </c>
      <c r="D17" s="8" t="n">
        <v>11.6</v>
      </c>
    </row>
    <row r="19">
      <c r="A19" s="3" t="inlineStr">
        <is>
          <t>DERIVED</t>
        </is>
      </c>
    </row>
    <row r="20">
      <c r="A20" s="4" t="inlineStr">
        <is>
          <t>Implied 2030 revenue ($B)</t>
        </is>
      </c>
      <c r="B20" s="9">
        <f>$B$5*(1+B14/100)^5</f>
        <v/>
      </c>
      <c r="C20" s="9">
        <f>$B$5*(1+C14/100)^5</f>
        <v/>
      </c>
      <c r="D20" s="9">
        <f>$B$5*(1+D14/100)^5</f>
        <v/>
      </c>
    </row>
    <row r="21">
      <c r="A21" s="4" t="inlineStr">
        <is>
          <t>Implied 2030 net income ($B)</t>
        </is>
      </c>
      <c r="B21" s="9">
        <f>B20*B15/100</f>
        <v/>
      </c>
      <c r="C21" s="9">
        <f>C20*C15/100</f>
        <v/>
      </c>
      <c r="D21" s="9">
        <f>D20*D15/100</f>
        <v/>
      </c>
    </row>
    <row r="22">
      <c r="A22" s="4" t="inlineStr">
        <is>
          <t>Implied 2030 EPS ($)</t>
        </is>
      </c>
      <c r="B22" s="10">
        <f>B21/B17</f>
        <v/>
      </c>
      <c r="C22" s="10">
        <f>C21/C17</f>
        <v/>
      </c>
      <c r="D22" s="10">
        <f>D21/D17</f>
        <v/>
      </c>
    </row>
    <row r="23">
      <c r="A23" s="11" t="inlineStr">
        <is>
          <t>Implied 2030 price ($)</t>
        </is>
      </c>
      <c r="B23" s="12">
        <f>B22*B16</f>
        <v/>
      </c>
      <c r="C23" s="12">
        <f>C22*C16</f>
        <v/>
      </c>
      <c r="D23" s="12">
        <f>D22*D16</f>
        <v/>
      </c>
    </row>
    <row r="24">
      <c r="A24" s="4" t="inlineStr">
        <is>
          <t>5yr price change vs today (%)</t>
        </is>
      </c>
      <c r="B24" s="9">
        <f>(B23/$B$8-1)*100</f>
        <v/>
      </c>
      <c r="C24" s="9">
        <f>(C23/$B$8-1)*100</f>
        <v/>
      </c>
      <c r="D24" s="9">
        <f>(D23/$B$8-1)*100</f>
        <v/>
      </c>
    </row>
    <row r="25">
      <c r="A25" s="4" t="inlineStr">
        <is>
          <t>Implied price CAGR (%)</t>
        </is>
      </c>
      <c r="B25" s="13">
        <f>((B23/$B$8)^(1/5)-1)*100</f>
        <v/>
      </c>
      <c r="C25" s="13">
        <f>((C23/$B$8)^(1/5)-1)*100</f>
        <v/>
      </c>
      <c r="D25" s="13">
        <f>((D23/$B$8)^(1/5)-1)*100</f>
        <v/>
      </c>
    </row>
    <row r="27">
      <c r="A27" s="6" t="inlineStr">
        <is>
          <t>Method: 2030 EPS = FY2025 revenue x (1+CAGR)^5 x net margin / 2030 shares; price = 2030 EPS x exit P/E. Blue cells are yours to change.</t>
        </is>
      </c>
    </row>
    <row r="28">
      <c r="A28" s="6" t="inlineStr">
        <is>
          <t>Base case is anchored near the consensus 12-month target then extended; bull/bear flex growth, margin and the exit multiple. Illustrative only.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22" customWidth="1" min="3" max="3"/>
    <col width="16" customWidth="1" min="4" max="4"/>
    <col width="24" customWidth="1" min="5" max="5"/>
    <col width="40" customWidth="1" min="6" max="6"/>
    <col width="44" customWidth="1" min="7" max="7"/>
    <col width="40" customWidth="1" min="8" max="8"/>
    <col width="40" customWidth="1" min="9" max="9"/>
  </cols>
  <sheetData>
    <row r="1">
      <c r="A1" s="1" t="inlineStr">
        <is>
          <t>GOOGL and its orbit - comp table</t>
        </is>
      </c>
    </row>
    <row r="2">
      <c r="A2" s="2" t="inlineStr">
        <is>
          <t>Market caps are point-in-time snapshots as of 2026-06-22 and move fast. Not investment advice. Source: claims C-0036..C-0046.</t>
        </is>
      </c>
    </row>
    <row r="4">
      <c r="A4" s="14" t="inlineStr">
        <is>
          <t>Company</t>
        </is>
      </c>
      <c r="B4" s="14" t="inlineStr">
        <is>
          <t>Ticker</t>
        </is>
      </c>
      <c r="C4" s="14" t="inlineStr">
        <is>
          <t>Exchange</t>
        </is>
      </c>
      <c r="D4" s="14" t="inlineStr">
        <is>
          <t>Role</t>
        </is>
      </c>
      <c r="E4" s="14" t="inlineStr">
        <is>
          <t>Mkt cap (asof 2026-06-22)</t>
        </is>
      </c>
      <c r="F4" s="14" t="inlineStr">
        <is>
          <t>What it makes</t>
        </is>
      </c>
      <c r="G4" s="14" t="inlineStr">
        <is>
          <t>Relationship to GOOGL</t>
        </is>
      </c>
      <c r="H4" s="14" t="inlineStr">
        <is>
          <t>Bull</t>
        </is>
      </c>
      <c r="I4" s="14" t="inlineStr">
        <is>
          <t>Bear</t>
        </is>
      </c>
    </row>
    <row r="5">
      <c r="A5" s="15" t="inlineStr">
        <is>
          <t>Alphabet</t>
        </is>
      </c>
      <c r="B5" s="15" t="inlineStr">
        <is>
          <t>GOOGL</t>
        </is>
      </c>
      <c r="C5" s="15" t="inlineStr">
        <is>
          <t>Nasdaq</t>
        </is>
      </c>
      <c r="D5" s="15" t="inlineStr">
        <is>
          <t>Subject</t>
        </is>
      </c>
      <c r="E5" s="15" t="inlineStr">
        <is>
          <t>~$4.28T (2026-06-22)</t>
        </is>
      </c>
      <c r="F5" s="15" t="inlineStr">
        <is>
          <t>Search, YouTube, Google Network ads; Google Cloud (GCP + Workspace); Android/Chrome/Pixel; Gemini models and TPUs; Other Bets (Waymo)</t>
        </is>
      </c>
      <c r="G5" s="15" t="inlineStr">
        <is>
          <t>The subject. Advertising-and-search cash machine funding the largest capex program in its history (~$175-185B for 2026) to build AI compute, while Cloud accelerates and the DOJ search-monopoly remedy works through appeal</t>
        </is>
      </c>
      <c r="H5" s="15" t="inlineStr">
        <is>
          <t>Cheapest of the Mag-7 on most multiples, AI-search and Cloud both inflecting, Waymo optionality, owns its own TPU stack so it is not hostage to Nvidia pricing</t>
        </is>
      </c>
      <c r="I5" s="15" t="inlineStr">
        <is>
          <t>Generative AI could disintermediate paid search clicks, capex/FCF compression with uncertain ROI, and antitrust remedies (Apple default, data-sharing, ad-tech divestiture) threaten the core economics</t>
        </is>
      </c>
    </row>
    <row r="6">
      <c r="A6" s="15" t="inlineStr">
        <is>
          <t>Microsoft</t>
        </is>
      </c>
      <c r="B6" s="15" t="inlineStr">
        <is>
          <t>MSFT</t>
        </is>
      </c>
      <c r="C6" s="15" t="inlineStr">
        <is>
          <t>Nasdaq</t>
        </is>
      </c>
      <c r="D6" s="15" t="inlineStr">
        <is>
          <t>Competitor</t>
        </is>
      </c>
      <c r="E6" s="15" t="inlineStr">
        <is>
          <t>~$2.81T (2026-06-22)</t>
        </is>
      </c>
      <c r="F6" s="15" t="inlineStr">
        <is>
          <t>Azure cloud, Microsoft 365/Office, Windows, Copilot AI, LinkedIn, gaming; deep OpenAI partnership</t>
        </is>
      </c>
      <c r="G6" s="15" t="inlineStr">
        <is>
          <t>Primary competitor across cloud (Azure vs GCP) and AI assistants (Copilot vs Gemini); Bing+Copilot is the most direct search-substitution threat. Also an enterprise-software rival to Workspace</t>
        </is>
      </c>
      <c r="H6" s="15" t="inlineStr">
        <is>
          <t>OpenAI alliance gave it an early enterprise-AI lead and Azure is the #2 cloud with strong AI workload pull</t>
        </is>
      </c>
      <c r="I6" s="15" t="inlineStr">
        <is>
          <t>Heavy AI capex with ROI doubts, OpenAI relationship is increasingly competitive and costly, and the stock de-rated sharply off its 2025 highs</t>
        </is>
      </c>
    </row>
    <row r="7">
      <c r="A7" s="15" t="inlineStr">
        <is>
          <t>Amazon</t>
        </is>
      </c>
      <c r="B7" s="15" t="inlineStr">
        <is>
          <t>AMZN</t>
        </is>
      </c>
      <c r="C7" s="15" t="inlineStr">
        <is>
          <t>Nasdaq</t>
        </is>
      </c>
      <c r="D7" s="15" t="inlineStr">
        <is>
          <t>Competitor</t>
        </is>
      </c>
      <c r="E7" s="15" t="inlineStr">
        <is>
          <t>~$2.56T (2026-06-22)</t>
        </is>
      </c>
      <c r="F7" s="15" t="inlineStr">
        <is>
          <t>AWS cloud (#1), e-commerce/retail, Amazon Ads, Prime, Alexa, Trainium/Inferentia custom AI chips</t>
        </is>
      </c>
      <c r="G7" s="15" t="inlineStr">
        <is>
          <t>Dual rival: AWS is the cloud market leader Google Cloud is chasing, and Amazon Ads is the #3 digital-ad platform taking retail-media share from Google. Like Google, builds its own AI silicon</t>
        </is>
      </c>
      <c r="H7" s="15" t="inlineStr">
        <is>
          <t>AWS scale + fast-growing high-margin ad business + custom silicon reduce Nvidia dependence</t>
        </is>
      </c>
      <c r="I7" s="15" t="inlineStr">
        <is>
          <t>Retail margins thin, AWS growth must reaccelerate to justify capex, and AI-search shifts could pressure the ad unit</t>
        </is>
      </c>
    </row>
    <row r="8">
      <c r="A8" s="15" t="inlineStr">
        <is>
          <t>Meta Platforms</t>
        </is>
      </c>
      <c r="B8" s="15" t="inlineStr">
        <is>
          <t>META</t>
        </is>
      </c>
      <c r="C8" s="15" t="inlineStr">
        <is>
          <t>Nasdaq</t>
        </is>
      </c>
      <c r="D8" s="15" t="inlineStr">
        <is>
          <t>Competitor</t>
        </is>
      </c>
      <c r="E8" s="15" t="inlineStr">
        <is>
          <t>~$1.45T (2026-06-22)</t>
        </is>
      </c>
      <c r="F8" s="15" t="inlineStr">
        <is>
          <t>Facebook, Instagram, WhatsApp, Threads advertising; Llama open models; Reality Labs (AR/VR)</t>
        </is>
      </c>
      <c r="G8" s="15" t="inlineStr">
        <is>
          <t>The other digital-advertising duopolist - Meta and Google together dominate social+search ad budgets, so they compete directly for advertiser dollars and AI ad-targeting. Llama competes with Gemini in open models</t>
        </is>
      </c>
      <c r="H8" s="15" t="inlineStr">
        <is>
          <t>Engagement and ad-targeting strength, AI driving recommendation and ad ROI, huge user base</t>
        </is>
      </c>
      <c r="I8" s="15" t="inlineStr">
        <is>
          <t>No cloud or search cash buffer, Reality Labs bleeds cash, and the stock fell off late-2025 highs on AI-capex worries</t>
        </is>
      </c>
    </row>
    <row r="9">
      <c r="A9" s="15" t="inlineStr">
        <is>
          <t>Apple</t>
        </is>
      </c>
      <c r="B9" s="15" t="inlineStr">
        <is>
          <t>AAPL</t>
        </is>
      </c>
      <c r="C9" s="15" t="inlineStr">
        <is>
          <t>Nasdaq</t>
        </is>
      </c>
      <c r="D9" s="15" t="inlineStr">
        <is>
          <t>Partner/Threat</t>
        </is>
      </c>
      <c r="E9" s="15" t="inlineStr">
        <is>
          <t>~$4.43T (2026-06-22)</t>
        </is>
      </c>
      <c r="F9" s="15" t="inlineStr">
        <is>
          <t>iPhone, Mac, iPad, Watch, Services (App Store, iCloud), Apple Intelligence</t>
        </is>
      </c>
      <c r="G9" s="15" t="inlineStr">
        <is>
          <t>Both partner and threat. Google pays Apple ~$20B/yr (historically) to be the Safari default search engine - the single most antitrust-exposed contract Google has. Apple's own AI/search ambitions could end that distribution deal</t>
        </is>
      </c>
      <c r="H9" s="15" t="inlineStr">
        <is>
          <t>Unmatched installed base and Services margin, gatekeeper of mobile search distribution</t>
        </is>
      </c>
      <c r="I9" s="15" t="inlineStr">
        <is>
          <t>Apple has lagged in generative AI, and any Apple-built or Apple-brokered AI-search alternative would strike at Google's distribution moat</t>
        </is>
      </c>
    </row>
    <row r="10">
      <c r="A10" s="15" t="inlineStr">
        <is>
          <t>Nvidia</t>
        </is>
      </c>
      <c r="B10" s="15" t="inlineStr">
        <is>
          <t>NVDA</t>
        </is>
      </c>
      <c r="C10" s="15" t="inlineStr">
        <is>
          <t>Nasdaq</t>
        </is>
      </c>
      <c r="D10" s="15" t="inlineStr">
        <is>
          <t>Supplier</t>
        </is>
      </c>
      <c r="E10" s="15" t="inlineStr">
        <is>
          <t>~$5.16T (2026-06-22)</t>
        </is>
      </c>
      <c r="F10" s="15" t="inlineStr">
        <is>
          <t>Data-center GPUs (Hopper/Blackwell/Rubin), CUDA software, networking; the dominant AI accelerator supplier</t>
        </is>
      </c>
      <c r="G10" s="15" t="inlineStr">
        <is>
          <t>Key supplier - Google Cloud buys Nvidia GPUs to offer alongside its own TPUs - and an indirect rival, since Google's in-house TPUs are the leading merchant alternative to Nvidia silicon. Most valuable company in the world</t>
        </is>
      </c>
      <c r="H10" s="15" t="inlineStr">
        <is>
          <t>Owns the AI-compute standard with CUDA lock-in and insatiable demand; every hyperscaler still buys GPUs</t>
        </is>
      </c>
      <c r="I10" s="15" t="inlineStr">
        <is>
          <t>Customer concentration in a handful of hyperscalers who are all building their own chips (Google TPU, Amazon Trainium), and any AI-capex pause hits Nvidia first</t>
        </is>
      </c>
    </row>
    <row r="11">
      <c r="A11" s="15" t="inlineStr">
        <is>
          <t>Broadcom</t>
        </is>
      </c>
      <c r="B11" s="15" t="inlineStr">
        <is>
          <t>AVGO</t>
        </is>
      </c>
      <c r="C11" s="15" t="inlineStr">
        <is>
          <t>Nasdaq</t>
        </is>
      </c>
      <c r="D11" s="15" t="inlineStr">
        <is>
          <t>Supplier</t>
        </is>
      </c>
      <c r="E11" s="15" t="inlineStr">
        <is>
          <t>~$1.90T (2026-06-22)</t>
        </is>
      </c>
      <c r="F11" s="15" t="inlineStr">
        <is>
          <t>Custom ASICs (incl. co-designing Google's TPUs), networking silicon, and infrastructure software (VMware)</t>
        </is>
      </c>
      <c r="G11" s="15" t="inlineStr">
        <is>
          <t>Critical supplier - Broadcom co-designs Alphabet's TPU accelerators and supplies the networking that ties data centers together. Google is reportedly Broadcom's largest custom-silicon (XPU) customer</t>
        </is>
      </c>
      <c r="H11" s="15" t="inlineStr">
        <is>
          <t>Custom-AI-silicon backlog ramping hard as hyperscalers diversify away from Nvidia; Google TPU volume is a multi-year tailwind</t>
        </is>
      </c>
      <c r="I11" s="15" t="inlineStr">
        <is>
          <t>Revenue concentrated in a few mega-customers whose in-housing or capex cuts would sting; integration-heavy, debt-laden model</t>
        </is>
      </c>
    </row>
    <row r="12">
      <c r="A12" s="15" t="inlineStr">
        <is>
          <t>TSMC</t>
        </is>
      </c>
      <c r="B12" s="15" t="inlineStr">
        <is>
          <t>TSM</t>
        </is>
      </c>
      <c r="C12" s="15" t="inlineStr">
        <is>
          <t>NYSE (ADR; primary TWSE 2330)</t>
        </is>
      </c>
      <c r="D12" s="15" t="inlineStr">
        <is>
          <t>Supplier</t>
        </is>
      </c>
      <c r="E12" s="15" t="inlineStr">
        <is>
          <t>~$2.06T (2026-06-22)</t>
        </is>
      </c>
      <c r="F12" s="15" t="inlineStr">
        <is>
          <t>Leading-edge foundry - fabricates the advanced chips for Nvidia GPUs, Google TPUs, Apple, Broadcom and nearly every AI accelerator</t>
        </is>
      </c>
      <c r="G12" s="15" t="inlineStr">
        <is>
          <t>Foundational supplier two steps up Google's AI-compute chain: Google's TPUs (via Broadcom) and the Nvidia GPUs GCP buys are all manufactured by TSMC. Effective single point of failure for advanced-node AI silicon</t>
        </is>
      </c>
      <c r="H12" s="15" t="inlineStr">
        <is>
          <t>Near-monopoly on leading-edge fabrication with pricing power and a structural AI-demand tailwind</t>
        </is>
      </c>
      <c r="I12" s="15" t="inlineStr">
        <is>
          <t>Geographic concentration in Taiwan (geopolitical risk) and capital intensity; US-listed name is an ADR</t>
        </is>
      </c>
    </row>
    <row r="13">
      <c r="A13" s="15" t="inlineStr">
        <is>
          <t>Micron</t>
        </is>
      </c>
      <c r="B13" s="15" t="inlineStr">
        <is>
          <t>MU</t>
        </is>
      </c>
      <c r="C13" s="15" t="inlineStr">
        <is>
          <t>Nasdaq</t>
        </is>
      </c>
      <c r="D13" s="15" t="inlineStr">
        <is>
          <t>Supplier</t>
        </is>
      </c>
      <c r="E13" s="15" t="inlineStr">
        <is>
          <t>~$1.3T (2026-06-22)</t>
        </is>
      </c>
      <c r="F13" s="15" t="inlineStr">
        <is>
          <t>DRAM, NAND, and high-bandwidth memory (HBM) for AI accelerators</t>
        </is>
      </c>
      <c r="G13" s="15" t="inlineStr">
        <is>
          <t>Memory supplier - HBM is required on the AI accelerators (TPUs and GPUs) Google's data centers run on. A US-listed way to play the same AI-compute build-out. Cap surged ~10x in a year on the 2026 memory supercycle (verify - extraordinary move)</t>
        </is>
      </c>
      <c r="H13" s="15" t="inlineStr">
        <is>
          <t>HBM/DRAM supercycle with sold-out capacity and record pricing; only US-listed pure-play memory maker</t>
        </is>
      </c>
      <c r="I13" s="15" t="inlineStr">
        <is>
          <t>Memory is historically cyclical and the valuation now prices in a permanent supercycle that may not hold</t>
        </is>
      </c>
    </row>
    <row r="14">
      <c r="A14" s="15" t="inlineStr">
        <is>
          <t>SK Hynix</t>
        </is>
      </c>
      <c r="B14" s="15" t="inlineStr">
        <is>
          <t>000660.KS</t>
        </is>
      </c>
      <c r="C14" s="15" t="inlineStr">
        <is>
          <t>KRX (Korea; thin OTC: HXSCL)</t>
        </is>
      </c>
      <c r="D14" s="15" t="inlineStr">
        <is>
          <t>Supplier</t>
        </is>
      </c>
      <c r="E14" s="15" t="inlineStr">
        <is>
          <t>~$1.35T (2026-06-22)</t>
        </is>
      </c>
      <c r="F14" s="15" t="inlineStr">
        <is>
          <t>HBM, DRAM, NAND - the leading high-bandwidth-memory supplier (&gt;60% HBM share)</t>
        </is>
      </c>
      <c r="G14" s="15" t="inlineStr">
        <is>
          <t>Dominant HBM supplier feeding the AI accelerators (Nvidia GPUs and, by extension, the compute Google buys) - upstream of Google's AI build-out. Not easily buyable for US retail: primary listing is Korea, US OTC line is thin</t>
        </is>
      </c>
      <c r="H14" s="15" t="inlineStr">
        <is>
          <t>~60-70% HBM share and named top pick of the memory supercycle; sold out years ahead</t>
        </is>
      </c>
      <c r="I14" s="15" t="inlineStr">
        <is>
          <t>Peak-cycle margins with share under attack from Samsung/Micron; foreign listing limits US-retail access</t>
        </is>
      </c>
    </row>
    <row r="15">
      <c r="A15" s="15" t="inlineStr">
        <is>
          <t>Waymo (private)</t>
        </is>
      </c>
      <c r="B15" s="15" t="inlineStr">
        <is>
          <t>WAYMO</t>
        </is>
      </c>
      <c r="C15" s="15" t="inlineStr">
        <is>
          <t>Private (Alphabet-controlled; not listed)</t>
        </is>
      </c>
      <c r="D15" s="15" t="inlineStr">
        <is>
          <t>Optionality</t>
        </is>
      </c>
      <c r="E15" s="15" t="inlineStr">
        <is>
          <t>~$126B valuation (Feb 2026 round)</t>
        </is>
      </c>
      <c r="F15" s="15" t="inlineStr">
        <is>
          <t>Autonomous-driving robotaxi service (~400k+ paid rides/week, ~15M trips in 2025), expanding to 10+ US metros in 2026</t>
        </is>
      </c>
      <c r="G15" s="15" t="inlineStr">
        <is>
          <t>Alphabet's most material Other Bet and the core of the GOOGL optionality case. Feb 2026 $16B round (Alphabet majority, ~$13B) marked it at ~$126B post-money, up from ~$45B in late 2024. Not separately investable - exposure is only via GOOGL</t>
        </is>
      </c>
      <c r="H15" s="15" t="inlineStr">
        <is>
          <t>Clear lead in commercial robotaxi with rapid trip-volume growth and a $126B mark giving GOOGL hidden value</t>
        </is>
      </c>
      <c r="I15" s="15" t="inlineStr">
        <is>
          <t>Still pre-profit and capital-hungry; valuation is a private mark, not a market price, and scaling economics are unproven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60" customWidth="1" min="3" max="3"/>
  </cols>
  <sheetData>
    <row r="1">
      <c r="A1" s="1" t="inlineStr">
        <is>
          <t>Claim IDs behind every hard input</t>
        </is>
      </c>
    </row>
    <row r="3">
      <c r="A3" s="14" t="inlineStr">
        <is>
          <t>Input</t>
        </is>
      </c>
      <c r="B3" s="14" t="inlineStr">
        <is>
          <t>Claim ID(s)</t>
        </is>
      </c>
      <c r="C3" s="14" t="inlineStr">
        <is>
          <t>Value / note</t>
        </is>
      </c>
    </row>
    <row r="4">
      <c r="A4" s="15" t="inlineStr">
        <is>
          <t>FY2025 revenue</t>
        </is>
      </c>
      <c r="B4" s="16" t="inlineStr">
        <is>
          <t>C-0164</t>
        </is>
      </c>
      <c r="C4" s="15" t="inlineStr">
        <is>
          <t>$402.8B (+15.1% YoY)</t>
        </is>
      </c>
    </row>
    <row r="5">
      <c r="A5" s="15" t="inlineStr">
        <is>
          <t>FY2025 diluted EPS</t>
        </is>
      </c>
      <c r="B5" s="16" t="inlineStr">
        <is>
          <t>C-0167</t>
        </is>
      </c>
      <c r="C5" s="15" t="inlineStr">
        <is>
          <t>$10.81 (incl. $24.1B equity gains)</t>
        </is>
      </c>
    </row>
    <row r="6">
      <c r="A6" s="15" t="inlineStr">
        <is>
          <t>Diluted shares</t>
        </is>
      </c>
      <c r="B6" s="16" t="inlineStr">
        <is>
          <t>C-0188</t>
        </is>
      </c>
      <c r="C6" s="15" t="inlineStr">
        <is>
          <t>~12.1B (Q1'26 10-Q cover)</t>
        </is>
      </c>
    </row>
    <row r="7">
      <c r="A7" s="15" t="inlineStr">
        <is>
          <t>FY2025 segment revenue</t>
        </is>
      </c>
      <c r="B7" s="16" t="inlineStr">
        <is>
          <t>C-0168, C-0169</t>
        </is>
      </c>
      <c r="C7" s="15" t="inlineStr">
        <is>
          <t>Search $224.5B; YouTube $40.4B; Network $29.8B; SPD $48.0B; Cloud $58.7B; Other Bets $1.5B</t>
        </is>
      </c>
    </row>
    <row r="8">
      <c r="A8" s="15" t="inlineStr">
        <is>
          <t>FY2024/25/26E capex</t>
        </is>
      </c>
      <c r="B8" s="16" t="inlineStr">
        <is>
          <t>C-0135, C-0172, C-0192</t>
        </is>
      </c>
      <c r="C8" s="15" t="inlineStr">
        <is>
          <t>$52.5B / $91.4B / $180-190B guide</t>
        </is>
      </c>
    </row>
    <row r="9">
      <c r="A9" s="15" t="inlineStr">
        <is>
          <t>FY2024/25 FCF</t>
        </is>
      </c>
      <c r="B9" s="16" t="inlineStr">
        <is>
          <t>C-0198, C-0172</t>
        </is>
      </c>
      <c r="C9" s="15" t="inlineStr">
        <is>
          <t>~$72.8B / $73.3B</t>
        </is>
      </c>
    </row>
    <row r="10">
      <c r="A10" s="15" t="inlineStr">
        <is>
          <t>FY2026E FCF (consensus)</t>
        </is>
      </c>
      <c r="B10" s="16" t="inlineStr">
        <is>
          <t>C-0195</t>
        </is>
      </c>
      <c r="C10" s="15" t="inlineStr">
        <is>
          <t>~$20.5B (UNVERIFIED estimate)</t>
        </is>
      </c>
    </row>
    <row r="11">
      <c r="A11" s="15" t="inlineStr">
        <is>
          <t>Cloud infra share Q1'26</t>
        </is>
      </c>
      <c r="B11" s="16" t="inlineStr">
        <is>
          <t>C-0010, C-0012, C-0112</t>
        </is>
      </c>
      <c r="C11" s="15" t="inlineStr">
        <is>
          <t>AWS 30 / Azure 25 / GCP 13; GCP +63% YoY</t>
        </is>
      </c>
    </row>
    <row r="12">
      <c r="A12" s="15" t="inlineStr">
        <is>
          <t>Forward P/E (GOOGL + peers)</t>
        </is>
      </c>
      <c r="B12" s="16" t="inlineStr">
        <is>
          <t>C-0058, C-0063</t>
        </is>
      </c>
      <c r="C12" s="15" t="inlineStr">
        <is>
          <t>GOOGL 29.4x; AMZN 28.8x; MSFT 21.5x; META 17-20x</t>
        </is>
      </c>
    </row>
    <row r="13">
      <c r="A13" s="15" t="inlineStr">
        <is>
          <t>Consensus 12mo target</t>
        </is>
      </c>
      <c r="B13" s="16" t="inlineStr">
        <is>
          <t>C-0016</t>
        </is>
      </c>
      <c r="C13" s="15" t="inlineStr">
        <is>
          <t>~$432.83 (UNVERIFIED)</t>
        </is>
      </c>
    </row>
    <row r="14">
      <c r="A14" s="15" t="inlineStr">
        <is>
          <t>Recent share price</t>
        </is>
      </c>
      <c r="B14" s="16" t="inlineStr">
        <is>
          <t>C-0030</t>
        </is>
      </c>
      <c r="C14" s="15" t="inlineStr">
        <is>
          <t>~$351 (UNVERIFIED live px)</t>
        </is>
      </c>
    </row>
    <row r="15">
      <c r="A15" s="15" t="inlineStr">
        <is>
          <t>Scenario price paths</t>
        </is>
      </c>
      <c r="B15" s="16" t="inlineStr">
        <is>
          <t>C-0200</t>
        </is>
      </c>
      <c r="C15" s="15" t="inlineStr">
        <is>
          <t>Bear ~$300 / Base ~$560 / Bull ~$820 (illustrative model output)</t>
        </is>
      </c>
    </row>
    <row r="16">
      <c r="A16" s="15" t="inlineStr">
        <is>
          <t>Company comp table</t>
        </is>
      </c>
      <c r="B16" s="16" t="inlineStr">
        <is>
          <t>C-0036..C-0046</t>
        </is>
      </c>
      <c r="C16" s="15" t="inlineStr">
        <is>
          <t>Market caps as of 2026-06-22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2026-06-22T14:39:45Z</dcterms:created>
  <dcterms:modified xmlns:dcterms="http://purl.org/dc/terms/" xmlns:xsi="http://www.w3.org/2001/XMLSchema-instance" xsi:type="dcterms:W3CDTF">2026-06-22T14:39:45Z</dcterms:modified>
</cp:coreProperties>
</file>