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MA Scenarios" sheetId="2" state="visible" r:id="rId2"/>
    <sheet xmlns:r="http://schemas.openxmlformats.org/officeDocument/2006/relationships" name="Scori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0.0&quot;x&quot;"/>
    <numFmt numFmtId="166" formatCode="0.0&quot;%&quot;"/>
  </numFmts>
  <fonts count="8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  <font>
      <i val="1"/>
      <color rgb="005E6772"/>
    </font>
    <font>
      <b val="1"/>
      <color rgb="000F7A63"/>
    </font>
    <font>
      <color rgb="005E6772"/>
      <sz val="9"/>
    </font>
  </fonts>
  <fills count="7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EAF4F1"/>
      </patternFill>
    </fill>
    <fill>
      <patternFill patternType="solid">
        <fgColor rgb="00C0392B"/>
      </patternFill>
    </fill>
    <fill>
      <patternFill patternType="solid">
        <fgColor rgb="002F6FB3"/>
      </patternFill>
    </fill>
    <fill>
      <patternFill patternType="solid">
        <fgColor rgb="000C655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0" borderId="0" applyAlignment="1" pivotButton="0" quotePrefix="0" xfId="0">
      <alignment wrapText="1"/>
    </xf>
    <xf numFmtId="164" fontId="6" fillId="0" borderId="0" pivotButton="0" quotePrefix="0" xfId="0"/>
    <xf numFmtId="164" fontId="0" fillId="3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  <xf numFmtId="164" fontId="0" fillId="3" borderId="0" applyAlignment="1" pivotButton="0" quotePrefix="0" xfId="0">
      <alignment horizontal="right"/>
    </xf>
    <xf numFmtId="165" fontId="0" fillId="3" borderId="0" applyAlignment="1" pivotButton="0" quotePrefix="0" xfId="0">
      <alignment horizontal="right"/>
    </xf>
    <xf numFmtId="164" fontId="3" fillId="0" borderId="0" pivotButton="0" quotePrefix="0" xfId="0"/>
    <xf numFmtId="166" fontId="0" fillId="0" borderId="0" pivotButton="0" quotePrefix="0" xfId="0"/>
    <xf numFmtId="0" fontId="7" fillId="0" borderId="0" pivotButton="0" quotePrefix="0" xfId="0"/>
    <xf numFmtId="0" fontId="1" fillId="5" borderId="0" applyAlignment="1" pivotButton="0" quotePrefix="0" xfId="0">
      <alignment horizontal="center"/>
    </xf>
    <xf numFmtId="0" fontId="1" fillId="6" borderId="0" applyAlignment="1" pivotButton="0" quotePrefix="0" xfId="0">
      <alignment horizontal="center"/>
    </xf>
    <xf numFmtId="0" fontId="7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Visa Inc.</t>
        </is>
      </c>
      <c r="B2" s="2" t="inlineStr">
        <is>
          <t>V</t>
        </is>
      </c>
      <c r="C2" s="2" t="inlineStr">
        <is>
          <t>NYSE</t>
        </is>
      </c>
      <c r="D2" s="2" t="inlineStr">
        <is>
          <t>network-peer</t>
        </is>
      </c>
      <c r="E2" s="2" t="inlineStr">
        <is>
          <t>~$640B (2026-06-29, approx, point-in-time)</t>
        </is>
      </c>
      <c r="F2" s="2" t="inlineStr">
        <is>
          <t>Four-party open-loop card network; owns VisaNet authorization rails, issues no cards itself, earns service fees on payments volume and data/processing fees on transactions</t>
        </is>
      </c>
      <c r="G2" s="2" t="inlineStr">
        <is>
          <t>Global #1 card network by volume; ~57% US credit share, ~76% US debit share, $14T GDV FY2025</t>
        </is>
      </c>
      <c r="H2" s="2" t="inlineStr">
        <is>
          <t>FY2025 (Oct 2024-Sept 2025) net revenue $40.0B (+11% YoY); total payments volume $14T (+8%); cross-border volume +13%; GAAP op margin 60% (depressed by ~$1B MDL litigation provision; non-GAAP ~67%); net income $20.1B; returned $22.8B in dividends and buybacks</t>
        </is>
      </c>
      <c r="I2" s="2" t="inlineStr">
        <is>
          <t>Dominant debit franchise (76% US share) and global network scale; 10+ consecutive years of double-digit EPS growth; MDL settlement resolves overhang; stablecoin and tokenisation investments extend the moat</t>
        </is>
      </c>
      <c r="J2" s="2" t="inlineStr">
        <is>
          <t>DOJ debit-routing suit precedent caps domestic debit pricing; Credit Card Competition Act could mandate routing choice on credit and erase premium yield; debit mix more exposed to Durbin II than Mastercard; litigation provision clouds near-term GAAP margins</t>
        </is>
      </c>
      <c r="K2" s="2" t="inlineStr">
        <is>
          <t>NYSE primary; highly liquid; included in all major US indices</t>
        </is>
      </c>
    </row>
    <row r="3">
      <c r="A3" s="2" t="inlineStr">
        <is>
          <t>American Express Company</t>
        </is>
      </c>
      <c r="B3" s="2" t="inlineStr">
        <is>
          <t>AXP</t>
        </is>
      </c>
      <c r="C3" s="2" t="inlineStr">
        <is>
          <t>NYSE</t>
        </is>
      </c>
      <c r="D3" s="2" t="inlineStr">
        <is>
          <t>closed-loop-peer</t>
        </is>
      </c>
      <c r="E3" s="2" t="inlineStr">
        <is>
          <t>~$232B (2026-06-29, approx, point-in-time)</t>
        </is>
      </c>
      <c r="F3" s="2" t="inlineStr">
        <is>
          <t>Closed-loop three-party card network; AXP simultaneously IS the issuer, the network, and the acquirer - it captures both the network assessment and the issuer net-interest/fee spread, and carries the credit risk</t>
        </is>
      </c>
      <c r="G3" s="2" t="inlineStr">
        <is>
          <t>Premium closed-loop network; $1.67T billed business FY2025; dominant in T&amp;E, premium consumer, and corporate cards globally</t>
        </is>
      </c>
      <c r="H3" s="2" t="inlineStr">
        <is>
          <t>FY2025 total revenues net of interest expense $72.2B (+10% FX-adj); billed business +8% FX-adj to $1.67T; net income $10.8B; EPS $15.38; FY2026 guidance EPS $17.30-$17.90, revenue +9-10%</t>
        </is>
      </c>
      <c r="I3" s="2" t="inlineStr">
        <is>
          <t>Premium brand and closed-loop control means AXP can price and reward independently of Visa/Mastercard interchange caps; strong millennial/Gen-Z card acquisition driving billed business; no debit routing risk; B2B and corporate cards are secular growth</t>
        </is>
      </c>
      <c r="J3" s="2" t="inlineStr">
        <is>
          <t>Carries full credit risk unlike V and MA - a recession that spikes credit losses hits revenue, provisions, and capital simultaneously; operates on own narrower acceptance network (though near-universal in US, weaker in EM); forward PE ~19x offers less compression cushion if EPS disappoints</t>
        </is>
      </c>
      <c r="K3" s="2" t="inlineStr">
        <is>
          <t>NYSE primary; highly liquid; in S&amp;P 500 and Dow Jones Industrial Average</t>
        </is>
      </c>
    </row>
    <row r="4">
      <c r="A4" s="2" t="inlineStr">
        <is>
          <t>PayPal Holdings Inc.</t>
        </is>
      </c>
      <c r="B4" s="2" t="inlineStr">
        <is>
          <t>PYPL</t>
        </is>
      </c>
      <c r="C4" s="2" t="inlineStr">
        <is>
          <t>NASDAQ</t>
        </is>
      </c>
      <c r="D4" s="2" t="inlineStr">
        <is>
          <t>platform-participant</t>
        </is>
      </c>
      <c r="E4" s="2" t="inlineStr">
        <is>
          <t>~$38B (2026-06-29, approx, point-in-time)</t>
        </is>
      </c>
      <c r="F4" s="2" t="inlineStr">
        <is>
          <t>Digital wallets, online checkout (PayPal, Venmo, Braintree), BNPL (Pay Later); the vast majority of PayPal card transactions route on Visa/Mastercard rails - PayPal is a network customer and distribution layer, not a network competitor</t>
        </is>
      </c>
      <c r="G4" s="2" t="inlineStr">
        <is>
          <t>Largest standalone digital wallet by TPV; $1.79T TPV FY2025; 439M active accounts; primary monetisation is payment facilitation and Braintree merchant acquiring</t>
        </is>
      </c>
      <c r="H4" s="2" t="inlineStr">
        <is>
          <t>FY2025 net revenue $33.2B (+4% YoY); TPV $1.79T (+7%); GAAP operating margin 18.3% (expanded 154bps); net income $5.2B; forward P/E ~7.8x - deep-value territory</t>
        </is>
      </c>
      <c r="I4" s="2" t="inlineStr">
        <is>
          <t>Cheap on any earnings metric; management executing margin expansion through checkout product (Fastlane) and advertising; Venmo monetisation underway; re-rating candidate if growth accelerates</t>
        </is>
      </c>
      <c r="J4" s="2" t="inlineStr">
        <is>
          <t>Revenue growth structurally slow (4% in FY2025) relative to the card networks; Braintree margin dilution continues; Venmo faces Apple Pay and Cash App; the 7.8x forward PE reflects genuine concern that organic growth has structurally decelerated</t>
        </is>
      </c>
      <c r="K4" s="2" t="inlineStr">
        <is>
          <t>NASDAQ primary; highly liquid</t>
        </is>
      </c>
    </row>
    <row r="5">
      <c r="A5" s="2" t="inlineStr">
        <is>
          <t>Fiserv Inc.</t>
        </is>
      </c>
      <c r="B5" s="2" t="inlineStr">
        <is>
          <t>FI</t>
        </is>
      </c>
      <c r="C5" s="2" t="inlineStr">
        <is>
          <t>NYSE</t>
        </is>
      </c>
      <c r="D5" s="2" t="inlineStr">
        <is>
          <t>acquirer-processor</t>
        </is>
      </c>
      <c r="E5" s="2" t="inlineStr">
        <is>
          <t>~$26B (2026-06-29, approx, point-in-time; down ~72% from 2024 peak of ~$95B+)</t>
        </is>
      </c>
      <c r="F5" s="2" t="inlineStr">
        <is>
          <t>Merchant acquiring (Clover POS, Carat omnichannel platform), core banking software (DNA, Signature), payment processing for financial institutions; sits in the acquirer leg of MA's four-party model</t>
        </is>
      </c>
      <c r="G5" s="2" t="inlineStr">
        <is>
          <t>Large US merchant acquirer and bank-tech provider; FY2025 GAAP revenue ~$21B; severe credibility and guidance crisis in progress</t>
        </is>
      </c>
      <c r="H5" s="2" t="inlineStr">
        <is>
          <t>FY2025 GAAP operating margin 27.5% (down from 28.7% in 2024); adj operating margin ~37.4%; stock crashed ~70%+ after Q3 2025 earnings miss (EPS $2.04 vs $2.64 expected), CEO Mike Lyons departure, discovery of prior revenue inflation from non-recurring items, and activist campaign by Jana Partners; FY2025 organic revenue growth guidance cut from ~10% to 3.5-4%</t>
        </is>
      </c>
      <c r="I5" s="2" t="inlineStr">
        <is>
          <t>At $26B market cap, the Clover merchant acquiring franchise and core-banking customer base may be materially undervalued if operational reset succeeds; activist pressure could unlock asset sales or strategic transaction</t>
        </is>
      </c>
      <c r="J5" s="2" t="inlineStr">
        <is>
          <t>Management credibility destroyed after repeated guidance cuts; prior reported growth may have been inflated by non-recurring items; CEO transition creates further strategic uncertainty; competitive threat from Toast, Square, and Stripe in SMB merchant acquiring</t>
        </is>
      </c>
      <c r="K5" s="2" t="inlineStr">
        <is>
          <t>NYSE; liquid but high volatility; not suitable as a passive comp due to ongoing operational crisis</t>
        </is>
      </c>
    </row>
    <row r="6">
      <c r="A6" s="2" t="inlineStr">
        <is>
          <t>Fidelity National Information Services Inc.</t>
        </is>
      </c>
      <c r="B6" s="2" t="inlineStr">
        <is>
          <t>FIS</t>
        </is>
      </c>
      <c r="C6" s="2" t="inlineStr">
        <is>
          <t>NYSE</t>
        </is>
      </c>
      <c r="D6" s="2" t="inlineStr">
        <is>
          <t>bank-tech-processor</t>
        </is>
      </c>
      <c r="E6" s="2" t="inlineStr">
        <is>
          <t>~$21B (2026-06-29, approx, point-in-time)</t>
        </is>
      </c>
      <c r="F6" s="2" t="inlineStr">
        <is>
          <t>Banking software (core processing, digital banking, payments infrastructure for banks) and capital markets technology; sold Worldpay merchant acquiring business to private equity in 2023 and is no longer in the merchant acquiring segment</t>
        </is>
      </c>
      <c r="G6" s="2" t="inlineStr">
        <is>
          <t>Back-office technology and payments infrastructure for financial institutions; sits behind the issuer leg of the four-party model, not in merchant acquiring</t>
        </is>
      </c>
      <c r="H6" s="2" t="inlineStr">
        <is>
          <t>FY2025 revenue $10.7B (+5%); banking solutions $7.3B (+6%), capital markets solutions $3.2B (+7%); adj EBITDA ~$4.3B; free cash flow $1.6B (+19%); adj EPS $5.75; guided to ~30% revenue growth in FY2026 (reflecting Worldpay-related accounting); GAAP EPS depressed by deferred tax liabilities</t>
        </is>
      </c>
      <c r="I6" s="2" t="inlineStr">
        <is>
          <t>Pure-play bank technology after Worldpay sale; mission-critical software embedded in thousands of FIs creates switching-cost moat; FY2026 growth tailwind from restructuring and new contract wins</t>
        </is>
      </c>
      <c r="J6" s="2" t="inlineStr">
        <is>
          <t>Legacy core-banking software faces long-term displacement by cloud-native competitors (Temenos, Finxact, Thought Machine); growth at 5% is not compelling; the Worldpay exit removed its most dynamic business; market cap at $21B looks cheap but execution risk is real</t>
        </is>
      </c>
      <c r="K6" s="2" t="inlineStr">
        <is>
          <t>NYSE; liquid</t>
        </is>
      </c>
    </row>
    <row r="7">
      <c r="A7" s="2" t="inlineStr">
        <is>
          <t>Global Payments Inc.</t>
        </is>
      </c>
      <c r="B7" s="2" t="inlineStr">
        <is>
          <t>GPN</t>
        </is>
      </c>
      <c r="C7" s="2" t="inlineStr">
        <is>
          <t>NYSE</t>
        </is>
      </c>
      <c r="D7" s="2" t="inlineStr">
        <is>
          <t>acquirer-processor</t>
        </is>
      </c>
      <c r="E7" s="2" t="inlineStr">
        <is>
          <t>~$18B (2026-06-29, approx, point-in-time)</t>
        </is>
      </c>
      <c r="F7" s="2" t="inlineStr">
        <is>
          <t>Merchant acquiring and payment technology; repositioned in 2025 as a pure-play merchant solutions provider after closing Worldpay acquisition (from FIS/private equity) and divesting its Issuer Solutions segment</t>
        </is>
      </c>
      <c r="G7" s="2" t="inlineStr">
        <is>
          <t>Third-largest US/global independent merchant acquirer after Worldpay reintegration; FY2025 revenue $9.3B; Genius merchant platform as differentiation strategy</t>
        </is>
      </c>
      <c r="H7" s="2" t="inlineStr">
        <is>
          <t>FY2025 net revenue $9.3B (+2% YoY); adj EPS +11% to $12.22; adj operating margin improved 97bps; closed Worldpay acquisition and divested Issuer Solutions; Genius commerce platform launched Q2 2025</t>
        </is>
      </c>
      <c r="I7" s="2" t="inlineStr">
        <is>
          <t>Worldpay acquisition transforms GPN into a global top-3 merchant acquirer; Genius platform could capture mid-market merchants; at $18B market cap, the restructured business trades cheaply vs peers</t>
        </is>
      </c>
      <c r="J7" s="2" t="inlineStr">
        <is>
          <t>Post-acquisition integration risk is high; 2% revenue growth signals no organic momentum; Worldpay has long been a struggling asset; competing against Adyen, Stripe, and Square at the enterprise and growth-company merchant tier is unforgiving</t>
        </is>
      </c>
      <c r="K7" s="2" t="inlineStr">
        <is>
          <t>NYSE; liquid</t>
        </is>
      </c>
    </row>
    <row r="8">
      <c r="A8" s="2" t="inlineStr">
        <is>
          <t>Adyen N.V.</t>
        </is>
      </c>
      <c r="B8" s="2" t="inlineStr">
        <is>
          <t>ADYEN.AS</t>
        </is>
      </c>
      <c r="C8" s="2" t="inlineStr">
        <is>
          <t>Euronext Amsterdam (primary); OTC Pink Sheets ADYEY (US)</t>
        </is>
      </c>
      <c r="D8" s="2" t="inlineStr">
        <is>
          <t>modern-acquirer</t>
        </is>
      </c>
      <c r="E8" s="2" t="inlineStr">
        <is>
          <t>~€26B / ~$28-29B USD (2026-06-29, approx; EUR/USD ~1.08, point-in-time)</t>
        </is>
      </c>
      <c r="F8" s="2" t="inlineStr">
        <is>
          <t>Single-platform direct acquirer, payment gateway, and processor for large global merchants (Spotify, Uber, McDonald's, H&amp;M, eBay); routes transactions on Visa/Mastercard rails but negotiates directly with card networks as a large single acquiring entity; end-to-end: gateway + acquiring + risk management + settlement</t>
        </is>
      </c>
      <c r="G8" s="2" t="inlineStr">
        <is>
          <t>Premium enterprise and global merchant acquirer; FY2025 net revenue €2.4B (+18%); processed volume €1.4T; EBITDA margin 53%; growing 20-22% in 2026 per guidance</t>
        </is>
      </c>
      <c r="H8" s="2" t="inlineStr">
        <is>
          <t>FY2025 net revenue €2.4B (+18% YoY); H2 2025 net revenue €1.3B (+17%); processed volume €1.4T (+8% reported, +21% ex large low-value customer); FY2025 EBITDA €1.2B (+26%); EBITDA margin 53%; Q1 2026 net revenue €620.8M (+16% YoY), volume €382B (+21% YoY)</t>
        </is>
      </c>
      <c r="I8" s="2" t="inlineStr">
        <is>
          <t>Only platform that combines acquiring, issuing, and data analytics in one stack globally; enterprise merchants pay for quality over price; take rate recovering after 2023 trough; 20-22% revenue growth guidance for 2026 is among the highest in payments</t>
        </is>
      </c>
      <c r="J8" s="2" t="inlineStr">
        <is>
          <t>Stock down ~50% from 2023 peak; valuation (forward EV/EBITDA ~30x) demands flawless execution; merchant concentration risk; Stripe is competing on the same large-merchant segment; softer H2 2025 volumes raised doubts about sustainable growth rate</t>
        </is>
      </c>
      <c r="K8" s="2" t="inlineStr">
        <is>
          <t>Primary: Euronext Amsterdam (ADYEN.AS); US access via OTC ADR ADYEY (thin, limited US institutional use in size; not in US indices); European/global institutional investors are primary holders</t>
        </is>
      </c>
    </row>
    <row r="9">
      <c r="A9" s="2" t="inlineStr">
        <is>
          <t>Real-time rails and stablecoin disruptors (category)</t>
        </is>
      </c>
      <c r="B9" s="2" t="inlineStr">
        <is>
          <t>N/A - operators are not publicly traded or are embedded in public companies</t>
        </is>
      </c>
      <c r="C9" s="2" t="inlineStr">
        <is>
          <t>N/A</t>
        </is>
      </c>
      <c r="D9" s="2" t="inlineStr">
        <is>
          <t>disruptor-category</t>
        </is>
      </c>
      <c r="E9" s="2" t="inlineStr">
        <is>
          <t>Not applicable - FedNow is Federal Reserve infrastructure; RTP is The Clearing House (private, bank-owned); UPI/NPCI is Indian government body; stablecoin leaders Circle (private) and USDC are not standalone public equities</t>
        </is>
      </c>
      <c r="F9" s="2" t="inlineStr">
        <is>
          <t>Account-to-account real-time payment rails that bypass card network economics entirely: FedNow (launched 2023; ~1,500 FI participants by end-2025; Fed Reserve target is 8,000 of 10,000 US FIs); RTP/The Clearing House (~1,000+ FIs, ~$500B quarterly volume by mid-2026); UPI (India, 14B+ monthly transactions, NPCI-operated); stablecoin settlement (Visa USDC settlement live Dec 2025, $4.6B annualized run rate; Mastercard acquired BVNK for $1.8B March 2026 to build stablecoin infrastructure)</t>
        </is>
      </c>
      <c r="G9" s="2" t="inlineStr">
        <is>
          <t>5-year displacement risk: A2A real-time rails threaten MA/V debit volume at the margin; stablecoin settlement is currently additive to card networks (V and MA are actively building infrastructure) rather than a near-term substitute for consumer card payments; the existential scenario requires government mandate or consumer habit change not yet visible in data</t>
        </is>
      </c>
      <c r="H9" s="2" t="inlineStr">
        <is>
          <t>RTP volume surpassed 2 million daily transactions in 2026; FedNow at 1,500 FIs; combined US instant payment volume projected 8B transactions in 2026 (vs card networks handling 100B+ transactions annually); stablecoin consumer use cases remain nascent vs crypto-to-crypto trading</t>
        </is>
      </c>
      <c r="I9" s="2" t="inlineStr">
        <is>
          <t>For MA and V: both are actively participating in stablecoin infrastructure (not sitting still); FedNow and RTP volumes remain tiny relative to card volume; the rails do not yet carry dispute resolution, credit, or rewards economics that drive card adoption</t>
        </is>
      </c>
      <c r="J9" s="2" t="inlineStr">
        <is>
          <t>Regulatory mandates (the Credit Card Competition Act routing provision, if passed, or foreign equivalents) or government push for A2A could accelerate displacement faster than the organic adoption curve; India's UPI precedent shows government mandate can shift payment habits quickly</t>
        </is>
      </c>
      <c r="K9" s="2" t="inlineStr">
        <is>
          <t>No direct public equity - investors gain exposure through MA, V, or FIS/FI (as FedNow/RTP processing providers) or through COIN (Coinbase) as stablecoin infrastructure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1"/>
  <sheetViews>
    <sheetView showGridLines="1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4" customWidth="1" min="1" max="1"/>
    <col width="10" customWidth="1" min="2" max="2"/>
    <col width="18" customWidth="1" min="3" max="3"/>
    <col width="15" customWidth="1" min="4" max="4"/>
    <col width="16" customWidth="1" min="5" max="5"/>
    <col width="15" customWidth="1" min="6" max="6"/>
    <col width="18" customWidth="1" min="7" max="7"/>
  </cols>
  <sheetData>
    <row r="1">
      <c r="A1" s="3" t="inlineStr">
        <is>
          <t>Mastercard (MA) - Bull / Base / Bear Price-Path Flexer</t>
        </is>
      </c>
    </row>
    <row r="2">
      <c r="A2" s="6" t="inlineStr">
        <is>
          <t>Adjust the shaded input cells (EPS assumptions and P/E multiples) to flex the scenarios. Horizon levels are anchored to rating.json as the research baseline.</t>
        </is>
      </c>
    </row>
    <row r="4">
      <c r="A4" s="5" t="inlineStr">
        <is>
          <t>Current price (2026-06-29):</t>
        </is>
      </c>
      <c r="B4" s="7" t="n">
        <v>511.68</v>
      </c>
      <c r="D4" s="5" t="inlineStr">
        <is>
          <t>FY2026 consensus EPS estimate:</t>
        </is>
      </c>
      <c r="E4" s="8" t="n">
        <v>19.66</v>
      </c>
    </row>
    <row r="6">
      <c r="A6" s="9" t="inlineStr">
        <is>
          <t>Horizon</t>
        </is>
      </c>
      <c r="B6" s="9" t="inlineStr">
        <is>
          <t>Scenario</t>
        </is>
      </c>
      <c r="C6" s="9" t="inlineStr">
        <is>
          <t>EPS Assumption</t>
        </is>
      </c>
      <c r="D6" s="9" t="inlineStr">
        <is>
          <t>P/E Multiple</t>
        </is>
      </c>
      <c r="E6" s="9" t="inlineStr">
        <is>
          <t>Implied Price</t>
        </is>
      </c>
      <c r="F6" s="9" t="inlineStr">
        <is>
          <t>vs Today (%)</t>
        </is>
      </c>
      <c r="G6" s="9" t="inlineStr">
        <is>
          <t>Source level</t>
        </is>
      </c>
    </row>
    <row r="7">
      <c r="A7" s="10" t="inlineStr">
        <is>
          <t>6mo</t>
        </is>
      </c>
      <c r="B7" s="11" t="inlineStr">
        <is>
          <t>Bear</t>
        </is>
      </c>
      <c r="C7" s="12" t="n">
        <v>19.66</v>
      </c>
      <c r="D7" s="13" t="n">
        <v>23.2</v>
      </c>
      <c r="E7" s="14">
        <f>C7*D7</f>
        <v/>
      </c>
      <c r="F7" s="15">
        <f>ROUND((E7-$B$4)/$B$4*100,1)</f>
        <v/>
      </c>
      <c r="G7" s="16" t="inlineStr">
        <is>
          <t>rating.json horizonPaths.6mo.bear: $455</t>
        </is>
      </c>
    </row>
    <row r="8">
      <c r="A8" s="10" t="inlineStr">
        <is>
          <t>6mo</t>
        </is>
      </c>
      <c r="B8" s="17" t="inlineStr">
        <is>
          <t>Base</t>
        </is>
      </c>
      <c r="C8" s="12" t="n">
        <v>19.66</v>
      </c>
      <c r="D8" s="13" t="n">
        <v>27</v>
      </c>
      <c r="E8" s="14">
        <f>C8*D8</f>
        <v/>
      </c>
      <c r="F8" s="15">
        <f>ROUND((E8-$B$4)/$B$4*100,1)</f>
        <v/>
      </c>
      <c r="G8" s="16" t="inlineStr">
        <is>
          <t>rating.json horizonPaths.6mo.base: $530</t>
        </is>
      </c>
    </row>
    <row r="9">
      <c r="A9" s="10" t="inlineStr">
        <is>
          <t>6mo</t>
        </is>
      </c>
      <c r="B9" s="18" t="inlineStr">
        <is>
          <t>Bull</t>
        </is>
      </c>
      <c r="C9" s="12" t="n">
        <v>19.66</v>
      </c>
      <c r="D9" s="13" t="n">
        <v>29.8</v>
      </c>
      <c r="E9" s="14">
        <f>C9*D9</f>
        <v/>
      </c>
      <c r="F9" s="15">
        <f>ROUND((E9-$B$4)/$B$4*100,1)</f>
        <v/>
      </c>
      <c r="G9" s="16" t="inlineStr">
        <is>
          <t>rating.json horizonPaths.6mo.bull: $585</t>
        </is>
      </c>
    </row>
    <row r="10">
      <c r="A10" s="10" t="inlineStr">
        <is>
          <t>1yr</t>
        </is>
      </c>
      <c r="B10" s="11" t="inlineStr">
        <is>
          <t>Bear</t>
        </is>
      </c>
      <c r="C10" s="12" t="n">
        <v>19.66</v>
      </c>
      <c r="D10" s="13" t="n">
        <v>22.6</v>
      </c>
      <c r="E10" s="14">
        <f>C10*D10</f>
        <v/>
      </c>
      <c r="F10" s="15">
        <f>ROUND((E10-$B$4)/$B$4*100,1)</f>
        <v/>
      </c>
      <c r="G10" s="16" t="inlineStr">
        <is>
          <t>rating.json horizonPaths.1yr.bear: $445</t>
        </is>
      </c>
    </row>
    <row r="11">
      <c r="A11" s="10" t="inlineStr">
        <is>
          <t>1yr</t>
        </is>
      </c>
      <c r="B11" s="17" t="inlineStr">
        <is>
          <t>Base</t>
        </is>
      </c>
      <c r="C11" s="12" t="n">
        <v>19.66</v>
      </c>
      <c r="D11" s="13" t="n">
        <v>28.5</v>
      </c>
      <c r="E11" s="14">
        <f>C11*D11</f>
        <v/>
      </c>
      <c r="F11" s="15">
        <f>ROUND((E11-$B$4)/$B$4*100,1)</f>
        <v/>
      </c>
      <c r="G11" s="16" t="inlineStr">
        <is>
          <t>rating.json horizonPaths.1yr.base: $560</t>
        </is>
      </c>
    </row>
    <row r="12">
      <c r="A12" s="10" t="inlineStr">
        <is>
          <t>1yr</t>
        </is>
      </c>
      <c r="B12" s="18" t="inlineStr">
        <is>
          <t>Bull</t>
        </is>
      </c>
      <c r="C12" s="12" t="n">
        <v>19.66</v>
      </c>
      <c r="D12" s="13" t="n">
        <v>33.1</v>
      </c>
      <c r="E12" s="14">
        <f>C12*D12</f>
        <v/>
      </c>
      <c r="F12" s="15">
        <f>ROUND((E12-$B$4)/$B$4*100,1)</f>
        <v/>
      </c>
      <c r="G12" s="16" t="inlineStr">
        <is>
          <t>rating.json horizonPaths.1yr.bull: $650</t>
        </is>
      </c>
    </row>
    <row r="13">
      <c r="A13" s="10" t="inlineStr">
        <is>
          <t>3yr</t>
        </is>
      </c>
      <c r="B13" s="11" t="inlineStr">
        <is>
          <t>Bear</t>
        </is>
      </c>
      <c r="C13" s="12" t="n">
        <v>22</v>
      </c>
      <c r="D13" s="13" t="n">
        <v>19.8</v>
      </c>
      <c r="E13" s="14">
        <f>C13*D13</f>
        <v/>
      </c>
      <c r="F13" s="15">
        <f>ROUND((E13-$B$4)/$B$4*100,1)</f>
        <v/>
      </c>
      <c r="G13" s="16" t="inlineStr">
        <is>
          <t>rating.json horizonPaths.3yr.bear: $435</t>
        </is>
      </c>
    </row>
    <row r="14">
      <c r="A14" s="10" t="inlineStr">
        <is>
          <t>3yr</t>
        </is>
      </c>
      <c r="B14" s="17" t="inlineStr">
        <is>
          <t>Base</t>
        </is>
      </c>
      <c r="C14" s="12" t="n">
        <v>27</v>
      </c>
      <c r="D14" s="13" t="n">
        <v>25.9</v>
      </c>
      <c r="E14" s="14">
        <f>C14*D14</f>
        <v/>
      </c>
      <c r="F14" s="15">
        <f>ROUND((E14-$B$4)/$B$4*100,1)</f>
        <v/>
      </c>
      <c r="G14" s="16" t="inlineStr">
        <is>
          <t>rating.json horizonPaths.3yr.base: $700</t>
        </is>
      </c>
    </row>
    <row r="15">
      <c r="A15" s="10" t="inlineStr">
        <is>
          <t>3yr</t>
        </is>
      </c>
      <c r="B15" s="18" t="inlineStr">
        <is>
          <t>Bull</t>
        </is>
      </c>
      <c r="C15" s="12" t="n">
        <v>30</v>
      </c>
      <c r="D15" s="13" t="n">
        <v>31.7</v>
      </c>
      <c r="E15" s="14">
        <f>C15*D15</f>
        <v/>
      </c>
      <c r="F15" s="15">
        <f>ROUND((E15-$B$4)/$B$4*100,1)</f>
        <v/>
      </c>
      <c r="G15" s="16" t="inlineStr">
        <is>
          <t>rating.json horizonPaths.3yr.bull: $950</t>
        </is>
      </c>
    </row>
    <row r="16">
      <c r="A16" s="10" t="inlineStr">
        <is>
          <t>5yr</t>
        </is>
      </c>
      <c r="B16" s="11" t="inlineStr">
        <is>
          <t>Bear</t>
        </is>
      </c>
      <c r="C16" s="12" t="n">
        <v>19.5</v>
      </c>
      <c r="D16" s="13" t="n">
        <v>20</v>
      </c>
      <c r="E16" s="14">
        <f>C16*D16</f>
        <v/>
      </c>
      <c r="F16" s="15">
        <f>ROUND((E16-$B$4)/$B$4*100,1)</f>
        <v/>
      </c>
      <c r="G16" s="16" t="inlineStr">
        <is>
          <t>rating.json horizonPaths.5yr.bear: $390</t>
        </is>
      </c>
    </row>
    <row r="17">
      <c r="A17" s="10" t="inlineStr">
        <is>
          <t>5yr</t>
        </is>
      </c>
      <c r="B17" s="17" t="inlineStr">
        <is>
          <t>Base</t>
        </is>
      </c>
      <c r="C17" s="12" t="n">
        <v>33</v>
      </c>
      <c r="D17" s="13" t="n">
        <v>24.8</v>
      </c>
      <c r="E17" s="14">
        <f>C17*D17</f>
        <v/>
      </c>
      <c r="F17" s="15">
        <f>ROUND((E17-$B$4)/$B$4*100,1)</f>
        <v/>
      </c>
      <c r="G17" s="16" t="inlineStr">
        <is>
          <t>rating.json horizonPaths.5yr.base: $820</t>
        </is>
      </c>
    </row>
    <row r="18">
      <c r="A18" s="10" t="inlineStr">
        <is>
          <t>5yr</t>
        </is>
      </c>
      <c r="B18" s="18" t="inlineStr">
        <is>
          <t>Bull</t>
        </is>
      </c>
      <c r="C18" s="12" t="n">
        <v>39.5</v>
      </c>
      <c r="D18" s="13" t="n">
        <v>29.9</v>
      </c>
      <c r="E18" s="14">
        <f>C18*D18</f>
        <v/>
      </c>
      <c r="F18" s="15">
        <f>ROUND((E18-$B$4)/$B$4*100,1)</f>
        <v/>
      </c>
      <c r="G18" s="16" t="inlineStr">
        <is>
          <t>rating.json horizonPaths.5yr.bull: $1180</t>
        </is>
      </c>
    </row>
    <row r="20">
      <c r="A20" s="5" t="inlineStr">
        <is>
          <t>Assumptions and methodology</t>
        </is>
      </c>
    </row>
    <row r="21" ht="60" customHeight="1">
      <c r="A21" s="19" t="inlineStr">
        <is>
          <t>EPS inputs: FY2026 consensus $19.66 (claim C-0049 / analyst estimates). 3yr and 5yr EPS are illustrative compound growth assumptions. P/E multiples: bear = 20-24x (de-rate case per rating.json); base = 25-26x (roughly today's forward multiple held flat, per rating.json 5yr base); bull = 30-34x (partial revert toward 10yr median 37.6x, per rating.json 5yr bull). Scenario price anchors read directly from rating.json horizonPaths - never re-derived. The implied-price formula (EPS x P/E) is reader-adjustable; adjust C and D columns to flex.</t>
        </is>
      </c>
    </row>
  </sheetData>
  <mergeCells count="1">
    <mergeCell ref="A21:G2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Visa Inc.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American Express Company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PayPal Holdings Inc.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Fiserv Inc.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Fidelity National Information Services Inc.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Global Payments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Adyen N.V.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Real-time rails and stablecoin disruptors (category)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2026-06-29T19:06:13Z</dcterms:created>
  <dcterms:modified xmlns:dcterms="http://purl.org/dc/terms/" xmlns:xsi="http://www.w3.org/2001/XMLSchema-instance" xsi:type="dcterms:W3CDTF">2026-06-29T19:07:06Z</dcterms:modified>
</cp:coreProperties>
</file>