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  <sheet xmlns:r="http://schemas.openxmlformats.org/officeDocument/2006/relationships" name="Betting handle to GGR" sheetId="3" state="visible" r:id="rId3"/>
    <sheet xmlns:r="http://schemas.openxmlformats.org/officeDocument/2006/relationships" name="Inbound spend to XB fe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  <font>
      <i val="1"/>
      <color rgb="00555555"/>
      <sz val="9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1" fillId="2" borderId="0" pivotButton="0" quotePrefix="0" xfId="0"/>
    <xf numFmtId="164" fontId="0" fillId="3" borderId="0" pivotButton="0" quotePrefix="0" xfId="0"/>
    <xf numFmtId="3" fontId="0" fillId="0" borderId="0" pivotButton="0" quotePrefix="0" xfId="0"/>
    <xf numFmtId="164" fontId="0" fillId="0" borderId="0" pivotButton="0" quotePrefix="0" xfId="0"/>
    <xf numFmtId="10" fontId="0" fillId="3" borderId="0" pivotButton="0" quotePrefix="0" xfId="0"/>
    <xf numFmtId="1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DraftKings</t>
        </is>
      </c>
      <c r="B2" s="2" t="inlineStr">
        <is>
          <t>DKNG</t>
        </is>
      </c>
      <c r="C2" s="2" t="inlineStr">
        <is>
          <t>NASDAQ</t>
        </is>
      </c>
      <c r="D2" s="2" t="inlineStr">
        <is>
          <t>attention-harvesters (betting)</t>
        </is>
      </c>
      <c r="E2" s="2" t="inlineStr"/>
      <c r="F2" s="2" t="inlineStr"/>
      <c r="G2" s="2" t="inlineStr"/>
      <c r="H2" s="2" t="inlineStr"/>
      <c r="I2" s="2" t="inlineStr">
        <is>
          <t>Biggest US sportsbook in the first US-hosted, legal-betting (39 states+DC) WC; customer-acquisition windfall during peak attention.</t>
        </is>
      </c>
      <c r="J2" s="2" t="inlineStr">
        <is>
          <t>WC is ~1.5-2% of revenue and largely priced; parlay-heavy soccer adds hold volatility; if US team exits early the upside (asymmetric to a deep US run) evaporates.</t>
        </is>
      </c>
      <c r="K2" s="2" t="inlineStr"/>
    </row>
    <row r="3">
      <c r="A3" s="2" t="inlineStr">
        <is>
          <t>Flutter Entertainment (FanDuel)</t>
        </is>
      </c>
      <c r="B3" s="2" t="inlineStr">
        <is>
          <t>FLUT</t>
        </is>
      </c>
      <c r="C3" s="2" t="inlineStr">
        <is>
          <t>NYSE</t>
        </is>
      </c>
      <c r="D3" s="2" t="inlineStr">
        <is>
          <t>attention-harvesters (betting)</t>
        </is>
      </c>
      <c r="E3" s="2" t="inlineStr"/>
      <c r="F3" s="2" t="inlineStr"/>
      <c r="G3" s="2" t="inlineStr"/>
      <c r="H3" s="2" t="inlineStr"/>
      <c r="I3" s="2" t="inlineStr">
        <is>
          <t>#1 US share + global soccer-betting DNA going into the highest-interest US WC ever; diversified group cushions single-event risk.</t>
        </is>
      </c>
      <c r="J3" s="2" t="inlineStr">
        <is>
          <t>WC immaterial to group revenue; stock down sharply YoY on US-betting-tax and competition fears; benefit largely discounted.</t>
        </is>
      </c>
      <c r="K3" s="2" t="inlineStr"/>
    </row>
    <row r="4">
      <c r="A4" s="2" t="inlineStr">
        <is>
          <t>TKO Group Holdings</t>
        </is>
      </c>
      <c r="B4" s="2" t="inlineStr">
        <is>
          <t>TKO</t>
        </is>
      </c>
      <c r="C4" s="2" t="inlineStr">
        <is>
          <t>NYSE</t>
        </is>
      </c>
      <c r="D4" s="2" t="inlineStr">
        <is>
          <t>toll-booths (ticketing/hospitality)</t>
        </is>
      </c>
      <c r="E4" s="2" t="inlineStr"/>
      <c r="F4" s="2" t="inlineStr"/>
      <c r="G4" s="2" t="inlineStr"/>
      <c r="H4" s="2" t="inlineStr"/>
      <c r="I4" s="2" t="inlineStr">
        <is>
          <t>Sole official hospitality provider in a record-breaking WC; concentrated, high-margin, contracted exposure - the cleanest 'official' WC equity link.</t>
        </is>
      </c>
      <c r="J4" s="2" t="inlineStr">
        <is>
          <t>WC contribution not broken out and is a one-time bump on a company whose value is UFC/WWE media rights; hard for a generalist to size.</t>
        </is>
      </c>
      <c r="K4" s="2" t="inlineStr"/>
    </row>
    <row r="5">
      <c r="A5" s="2" t="inlineStr">
        <is>
          <t>Airbnb</t>
        </is>
      </c>
      <c r="B5" s="2" t="inlineStr">
        <is>
          <t>ABNB</t>
        </is>
      </c>
      <c r="C5" s="2" t="inlineStr">
        <is>
          <t>NASDAQ</t>
        </is>
      </c>
      <c r="D5" s="2" t="inlineStr">
        <is>
          <t>host-economy locals (lodging/OTA)</t>
        </is>
      </c>
      <c r="E5" s="2" t="inlineStr"/>
      <c r="F5" s="2" t="inlineStr"/>
      <c r="G5" s="2" t="inlineStr"/>
      <c r="H5" s="2" t="inlineStr"/>
      <c r="I5" s="2" t="inlineStr">
        <is>
          <t>Biggest-ever event + new-host acquisition in supply-constrained host cities; flexible inventory captures spillover hotels can't.</t>
        </is>
      </c>
      <c r="J5" s="2" t="inlineStr">
        <is>
          <t>Tiny vs global GBV; host-city booking shortfall (~80% of hotels behind forecast by Apr 2026) and 'priced-in' risk cap the upside.</t>
        </is>
      </c>
      <c r="K5" s="2" t="inlineStr"/>
    </row>
    <row r="6">
      <c r="A6" s="2" t="inlineStr">
        <is>
          <t>Fox Corporation</t>
        </is>
      </c>
      <c r="B6" s="2" t="inlineStr">
        <is>
          <t>FOXA</t>
        </is>
      </c>
      <c r="C6" s="2" t="inlineStr">
        <is>
          <t>NASDAQ</t>
        </is>
      </c>
      <c r="D6" s="2" t="inlineStr">
        <is>
          <t>attention-harvesters (broadcast)</t>
        </is>
      </c>
      <c r="E6" s="2" t="inlineStr"/>
      <c r="F6" s="2" t="inlineStr"/>
      <c r="G6" s="2" t="inlineStr"/>
      <c r="H6" s="2" t="inlineStr"/>
      <c r="I6" s="2" t="inlineStr">
        <is>
          <t>Below-market rights make every incremental ad dollar a windfall; +63% more match slots and first-ever in-game ads expand the sellable pie.</t>
        </is>
      </c>
      <c r="J6" s="2" t="inlineStr">
        <is>
          <t>One-month, one-quarter bump ~the scale of a single Super Bowl; rounding-error on full-year revenue; single-analyst $850M figure unverified.</t>
        </is>
      </c>
      <c r="K6" s="2" t="inlineStr"/>
    </row>
    <row r="7">
      <c r="A7" s="2" t="inlineStr">
        <is>
          <t>Comcast (NBCUniversal / Telemundo / Peacock)</t>
        </is>
      </c>
      <c r="B7" s="2" t="inlineStr">
        <is>
          <t>CMCSA</t>
        </is>
      </c>
      <c r="C7" s="2" t="inlineStr">
        <is>
          <t>NASDAQ</t>
        </is>
      </c>
      <c r="D7" s="2" t="inlineStr">
        <is>
          <t>attention-harvesters (broadcast)</t>
        </is>
      </c>
      <c r="E7" s="2" t="inlineStr"/>
      <c r="F7" s="2" t="inlineStr"/>
      <c r="G7" s="2" t="inlineStr"/>
      <c r="H7" s="2" t="inlineStr"/>
      <c r="I7" s="2" t="inlineStr">
        <is>
          <t>All-104-match streaming exclusive drives Peacock engagement; near-sold-out Telemundo ad book; Spanish-language WC is a US growth audience.</t>
        </is>
      </c>
      <c r="J7" s="2" t="inlineStr">
        <is>
          <t>Immaterial at the ~$123B-revenue consolidated level; cable/broadband headwinds dominate the equity story far more than a one-month ad bump.</t>
        </is>
      </c>
      <c r="K7" s="2" t="inlineStr"/>
    </row>
    <row r="8">
      <c r="A8" s="2" t="inlineStr">
        <is>
          <t>Visa</t>
        </is>
      </c>
      <c r="B8" s="2" t="inlineStr">
        <is>
          <t>V</t>
        </is>
      </c>
      <c r="C8" s="2" t="inlineStr">
        <is>
          <t>NYSE</t>
        </is>
      </c>
      <c r="D8" s="2" t="inlineStr">
        <is>
          <t>toll-booths (payments) / immaterial mega-cap</t>
        </is>
      </c>
      <c r="E8" s="2" t="inlineStr"/>
      <c r="F8" s="2" t="inlineStr"/>
      <c r="G8" s="2" t="inlineStr"/>
      <c r="H8" s="2" t="inlineStr"/>
      <c r="I8" s="2" t="inlineStr">
        <is>
          <t>Official partner + higher-margin cross-border mix on ~1.2M inbound visitors; clean, result-independent toll-booth.</t>
        </is>
      </c>
      <c r="J8" s="2" t="inlineStr">
        <is>
          <t>Rounding error on a ~$40B revenue base; benefit already flagged by the sell side and likely priced.</t>
        </is>
      </c>
      <c r="K8" s="2" t="inlineStr"/>
    </row>
    <row r="9">
      <c r="A9" s="2" t="inlineStr">
        <is>
          <t>Mastercard</t>
        </is>
      </c>
      <c r="B9" s="2" t="inlineStr">
        <is>
          <t>MA</t>
        </is>
      </c>
      <c r="C9" s="2" t="inlineStr">
        <is>
          <t>NYSE</t>
        </is>
      </c>
      <c r="D9" s="2" t="inlineStr">
        <is>
          <t>toll-booths (payments) / immaterial mega-cap</t>
        </is>
      </c>
      <c r="E9" s="2" t="inlineStr"/>
      <c r="F9" s="2" t="inlineStr"/>
      <c r="G9" s="2" t="inlineStr"/>
      <c r="H9" s="2" t="inlineStr"/>
      <c r="I9" s="2" t="inlineStr">
        <is>
          <t>Passive cross-border volume lift on inbound fans with zero sponsorship spend.</t>
        </is>
      </c>
      <c r="J9" s="2" t="inlineStr">
        <is>
          <t>No official rights, no marketing halo, and the volume impact is a rounding error on a ~$33B revenue base.</t>
        </is>
      </c>
      <c r="K9" s="2" t="inlineStr"/>
    </row>
    <row r="10">
      <c r="A10" s="2" t="inlineStr">
        <is>
          <t>Coca-Cola</t>
        </is>
      </c>
      <c r="B10" s="2" t="inlineStr">
        <is>
          <t>KO</t>
        </is>
      </c>
      <c r="C10" s="2" t="inlineStr">
        <is>
          <t>NYSE</t>
        </is>
      </c>
      <c r="D10" s="2" t="inlineStr">
        <is>
          <t>direct sellers (beverages) / immaterial mega-cap</t>
        </is>
      </c>
      <c r="E10" s="2" t="inlineStr"/>
      <c r="F10" s="2" t="inlineStr"/>
      <c r="G10" s="2" t="inlineStr"/>
      <c r="H10" s="2" t="inlineStr"/>
      <c r="I10" s="2" t="inlineStr">
        <is>
          <t>Flagship global sponsor; brand-equity and emerging-market reach reinforced during peak global attention.</t>
        </is>
      </c>
      <c r="J10" s="2" t="inlineStr">
        <is>
          <t>Sponsorship is ~0.2% of revenue and a cost, not a revenue driver; zero measurable durable volume lift.</t>
        </is>
      </c>
      <c r="K10" s="2" t="inlineStr"/>
    </row>
    <row r="11">
      <c r="A11" s="2" t="inlineStr">
        <is>
          <t>Nike</t>
        </is>
      </c>
      <c r="B11" s="2" t="inlineStr">
        <is>
          <t>NKE</t>
        </is>
      </c>
      <c r="C11" s="2" t="inlineStr">
        <is>
          <t>NYSE</t>
        </is>
      </c>
      <c r="D11" s="2" t="inlineStr">
        <is>
          <t>direct sellers (apparel) / immaterial mega-cap</t>
        </is>
      </c>
      <c r="E11" s="2" t="inlineStr"/>
      <c r="F11" s="2" t="inlineStr"/>
      <c r="G11" s="2" t="inlineStr"/>
      <c r="H11" s="2" t="inlineStr"/>
      <c r="I11" s="2" t="inlineStr">
        <is>
          <t>Brand-halo across a dozen marquee nations in a US-hosted WC; soccer is a growth category vs a soft overall NKE backdrop.</t>
        </is>
      </c>
      <c r="J11" s="2" t="inlineStr">
        <is>
          <t>No soccer segment disclosure; soccer ~8% of revenue at peak; replica-kit upside flows largely to private Fanatics and foreign-listed Adidas.</t>
        </is>
      </c>
      <c r="K11" s="2" t="inlineStr"/>
    </row>
    <row r="12">
      <c r="A12" s="2" t="inlineStr">
        <is>
          <t>DiamondRock Hospitality</t>
        </is>
      </c>
      <c r="B12" s="2" t="inlineStr">
        <is>
          <t>DRH</t>
        </is>
      </c>
      <c r="C12" s="2" t="inlineStr">
        <is>
          <t>NYSE</t>
        </is>
      </c>
      <c r="D12" s="2" t="inlineStr">
        <is>
          <t>host-economy locals (hotel REIT)</t>
        </is>
      </c>
      <c r="E12" s="2" t="inlineStr"/>
      <c r="F12" s="2" t="inlineStr"/>
      <c r="G12" s="2" t="inlineStr"/>
      <c r="H12" s="2" t="inlineStr"/>
      <c r="I12" s="2" t="inlineStr">
        <is>
          <t>Most host-city-concentrated REIT; owned assets capture event demand directly (vs asset-light fee brands).</t>
        </is>
      </c>
      <c r="J12" s="2" t="inlineStr">
        <is>
          <t>~80% of US host-city hotels were behind booking forecast by Apr 2026 (AHLA: 'non-event'); displacement of price-sensitive base; small-cap, RevPAR lift is bps not points.</t>
        </is>
      </c>
      <c r="K12" s="2" t="inlineStr"/>
    </row>
    <row r="13">
      <c r="A13" s="2" t="inlineStr">
        <is>
          <t>Sunstone Hotel Investors</t>
        </is>
      </c>
      <c r="B13" s="2" t="inlineStr">
        <is>
          <t>SHO</t>
        </is>
      </c>
      <c r="C13" s="2" t="inlineStr">
        <is>
          <t>NYSE</t>
        </is>
      </c>
      <c r="D13" s="2" t="inlineStr">
        <is>
          <t>host-economy locals (hotel REIT)</t>
        </is>
      </c>
      <c r="E13" s="2" t="inlineStr"/>
      <c r="F13" s="2" t="inlineStr"/>
      <c r="G13" s="2" t="inlineStr"/>
      <c r="H13" s="2" t="inlineStr"/>
      <c r="I13" s="2" t="inlineStr">
        <is>
          <t>High host-city concentration with owned assets that capture demand directly.</t>
        </is>
      </c>
      <c r="J13" s="2" t="inlineStr">
        <is>
          <t>Same booking-shortfall and displacement risks as the REIT group; small-cap, event-window-only.</t>
        </is>
      </c>
      <c r="K13" s="2" t="inlineStr"/>
    </row>
    <row r="14">
      <c r="A14" s="2" t="inlineStr">
        <is>
          <t>Host Hotels &amp; Resorts</t>
        </is>
      </c>
      <c r="B14" s="2" t="inlineStr">
        <is>
          <t>HST</t>
        </is>
      </c>
      <c r="C14" s="2" t="inlineStr">
        <is>
          <t>NASDAQ</t>
        </is>
      </c>
      <c r="D14" s="2" t="inlineStr">
        <is>
          <t>host-economy locals (hotel REIT)</t>
        </is>
      </c>
      <c r="E14" s="2" t="inlineStr"/>
      <c r="F14" s="2" t="inlineStr"/>
      <c r="G14" s="2" t="inlineStr"/>
      <c r="H14" s="2" t="inlineStr"/>
      <c r="I14" s="2" t="inlineStr">
        <is>
          <t>Largest, best-capitalized lodging REIT with meaningful host-city footprint; strong 2026 fundamentals independent of the WC.</t>
        </is>
      </c>
      <c r="J14" s="2" t="inlineStr">
        <is>
          <t>WC is a bps-level RevPAR item on a national portfolio; booking shortfall and 'priced-in' risk.</t>
        </is>
      </c>
      <c r="K14" s="2" t="inlineStr"/>
    </row>
    <row r="15">
      <c r="A15" s="2" t="inlineStr">
        <is>
          <t>Park Hotels &amp; Resorts</t>
        </is>
      </c>
      <c r="B15" s="2" t="inlineStr">
        <is>
          <t>PK</t>
        </is>
      </c>
      <c r="C15" s="2" t="inlineStr">
        <is>
          <t>NYSE</t>
        </is>
      </c>
      <c r="D15" s="2" t="inlineStr">
        <is>
          <t>host-economy locals (hotel REIT)</t>
        </is>
      </c>
      <c r="E15" s="2" t="inlineStr"/>
      <c r="F15" s="2" t="inlineStr"/>
      <c r="G15" s="2" t="inlineStr"/>
      <c r="H15" s="2" t="inlineStr"/>
      <c r="I15" s="2" t="inlineStr">
        <is>
          <t>Large-format urban/convention hotels in host metros positioned for event demand.</t>
        </is>
      </c>
      <c r="J15" s="2" t="inlineStr">
        <is>
          <t>Booking shortfall, displacement of convention/base demand, and event-window-only nature; small-cap volatility.</t>
        </is>
      </c>
      <c r="K15" s="2" t="inlineStr"/>
    </row>
    <row r="16">
      <c r="A16" s="2" t="inlineStr">
        <is>
          <t>Ryman Hospitality Properties</t>
        </is>
      </c>
      <c r="B16" s="2" t="inlineStr">
        <is>
          <t>RHP</t>
        </is>
      </c>
      <c r="C16" s="2" t="inlineStr">
        <is>
          <t>NYSE</t>
        </is>
      </c>
      <c r="D16" s="2" t="inlineStr">
        <is>
          <t>host-economy locals (hotel REIT)</t>
        </is>
      </c>
      <c r="E16" s="2" t="inlineStr"/>
      <c r="F16" s="2" t="inlineStr"/>
      <c r="G16" s="2" t="inlineStr"/>
      <c r="H16" s="2" t="inlineStr"/>
      <c r="I16" s="2" t="inlineStr">
        <is>
          <t>Large convention-resort assets that can capture group/hospitality overflow.</t>
        </is>
      </c>
      <c r="J16" s="2" t="inlineStr">
        <is>
          <t>Lowest host-city concentration of the group; WC is a minor input vs its group-meetings business.</t>
        </is>
      </c>
      <c r="K16" s="2" t="inlineStr"/>
    </row>
    <row r="17">
      <c r="A17" s="2" t="inlineStr">
        <is>
          <t>Marriott International</t>
        </is>
      </c>
      <c r="B17" s="2" t="inlineStr">
        <is>
          <t>MAR</t>
        </is>
      </c>
      <c r="C17" s="2" t="inlineStr">
        <is>
          <t>NASDAQ</t>
        </is>
      </c>
      <c r="D17" s="2" t="inlineStr">
        <is>
          <t>host-economy locals (lodging C-corp)</t>
        </is>
      </c>
      <c r="E17" s="2" t="inlineStr"/>
      <c r="F17" s="2" t="inlineStr"/>
      <c r="G17" s="2" t="inlineStr"/>
      <c r="H17" s="2" t="inlineStr"/>
      <c r="I17" s="2" t="inlineStr">
        <is>
          <t>Official hotel partner in all host cities; cleanest management-confirmed WC RevPAR datapoint; asset-light, high-margin.</t>
        </is>
      </c>
      <c r="J17" s="2" t="inlineStr">
        <is>
          <t>Marriott's own guidance proves it: ~30-35 bps blended RevPAR is immaterial to a global fee base.</t>
        </is>
      </c>
      <c r="K17" s="2" t="inlineStr"/>
    </row>
    <row r="18">
      <c r="A18" s="2" t="inlineStr">
        <is>
          <t>DoorDash</t>
        </is>
      </c>
      <c r="B18" s="2" t="inlineStr">
        <is>
          <t>DASH</t>
        </is>
      </c>
      <c r="C18" s="2" t="inlineStr">
        <is>
          <t>NASDAQ</t>
        </is>
      </c>
      <c r="D18" s="2" t="inlineStr">
        <is>
          <t>direct sellers (food delivery)</t>
        </is>
      </c>
      <c r="E18" s="2" t="inlineStr"/>
      <c r="F18" s="2" t="inlineStr"/>
      <c r="G18" s="2" t="inlineStr"/>
      <c r="H18" s="2" t="inlineStr"/>
      <c r="I18" s="2" t="inlineStr">
        <is>
          <t>Official partner with the cleanest 'real volume' pocket (event-day delivery spikes) plus a retail-media/ads angle.</t>
        </is>
      </c>
      <c r="J18" s="2" t="inlineStr">
        <is>
          <t>Spikes are match-day transient; no evidence of durable full-year lift; benefit immaterial to the equity.</t>
        </is>
      </c>
      <c r="K18" s="2" t="inlineStr"/>
    </row>
    <row r="19">
      <c r="A19" s="2" t="inlineStr">
        <is>
          <t>Anheuser-Busch InBev</t>
        </is>
      </c>
      <c r="B19" s="2" t="inlineStr">
        <is>
          <t>BUD</t>
        </is>
      </c>
      <c r="C19" s="2" t="inlineStr">
        <is>
          <t>NYSE (ADR)</t>
        </is>
      </c>
      <c r="D19" s="2" t="inlineStr">
        <is>
          <t>direct sellers (beverages)</t>
        </is>
      </c>
      <c r="E19" s="2" t="inlineStr"/>
      <c r="F19" s="2" t="inlineStr"/>
      <c r="G19" s="2" t="inlineStr"/>
      <c r="H19" s="2" t="inlineStr"/>
      <c r="I19" s="2" t="inlineStr">
        <is>
          <t>Global beer sponsor with on-premise/in-venue consumption tie-in during peak attention.</t>
        </is>
      </c>
      <c r="J19" s="2" t="inlineStr">
        <is>
          <t>Sponsorship &lt;0.2% of revenue; no durable volume lift; ADR (not common-stock primary listing).</t>
        </is>
      </c>
      <c r="K19" s="2" t="inlineStr"/>
    </row>
    <row r="20">
      <c r="A20" s="2" t="inlineStr">
        <is>
          <t>Constellation Brands</t>
        </is>
      </c>
      <c r="B20" s="2" t="inlineStr">
        <is>
          <t>STZ</t>
        </is>
      </c>
      <c r="C20" s="2" t="inlineStr">
        <is>
          <t>NYSE</t>
        </is>
      </c>
      <c r="D20" s="2" t="inlineStr">
        <is>
          <t>direct sellers (beverages)</t>
        </is>
      </c>
      <c r="E20" s="2" t="inlineStr"/>
      <c r="F20" s="2" t="inlineStr"/>
      <c r="G20" s="2" t="inlineStr"/>
      <c r="H20" s="2" t="inlineStr"/>
      <c r="I20" s="2" t="inlineStr">
        <is>
          <t>WC reaches STZ's core Hispanic/soccer audience exactly when it needs a demand catalyst; heaviest-ever soccer media push.</t>
        </is>
      </c>
      <c r="J20" s="2" t="inlineStr">
        <is>
          <t>Spend is defensive against a real demand slump; not an official sponsor; YoY stock decline reflects the demand problem, not a WC tailwind.</t>
        </is>
      </c>
      <c r="K20" s="2" t="inlineStr"/>
    </row>
    <row r="21">
      <c r="A21" s="2" t="inlineStr">
        <is>
          <t>PepsiCo</t>
        </is>
      </c>
      <c r="B21" s="2" t="inlineStr">
        <is>
          <t>PEP</t>
        </is>
      </c>
      <c r="C21" s="2" t="inlineStr">
        <is>
          <t>NASDAQ</t>
        </is>
      </c>
      <c r="D21" s="2" t="inlineStr">
        <is>
          <t>direct sellers (beverages/snacks) / immaterial mega-cap</t>
        </is>
      </c>
      <c r="E21" s="2" t="inlineStr"/>
      <c r="F21" s="2" t="inlineStr"/>
      <c r="G21" s="2" t="inlineStr"/>
      <c r="H21" s="2" t="inlineStr"/>
      <c r="I21" s="2" t="inlineStr">
        <is>
          <t>Lay's/Quaker activation reaches snacking-during-matches occasions at scale.</t>
        </is>
      </c>
      <c r="J21" s="2" t="inlineStr">
        <is>
          <t>Sub-0.1% of revenue; a marketing cost, not a measurable revenue segment.</t>
        </is>
      </c>
      <c r="K21" s="2" t="inlineStr"/>
    </row>
    <row r="22">
      <c r="A22" s="2" t="inlineStr">
        <is>
          <t>McDonald's</t>
        </is>
      </c>
      <c r="B22" s="2" t="inlineStr">
        <is>
          <t>MCD</t>
        </is>
      </c>
      <c r="C22" s="2" t="inlineStr">
        <is>
          <t>NYSE</t>
        </is>
      </c>
      <c r="D22" s="2" t="inlineStr">
        <is>
          <t>direct sellers (QSR) / immaterial mega-cap</t>
        </is>
      </c>
      <c r="E22" s="2" t="inlineStr"/>
      <c r="F22" s="2" t="inlineStr"/>
      <c r="G22" s="2" t="inlineStr"/>
      <c r="H22" s="2" t="inlineStr"/>
      <c r="I22" s="2" t="inlineStr">
        <is>
          <t>Global QSR sponsor with match-day traffic/promotion tie-ins.</t>
        </is>
      </c>
      <c r="J22" s="2" t="inlineStr">
        <is>
          <t>Sub-0.4% of revenue; sponsorship is a marketing cost with no documented durable lift.</t>
        </is>
      </c>
      <c r="K22" s="2" t="inlineStr"/>
    </row>
    <row r="23">
      <c r="A23" s="2" t="inlineStr">
        <is>
          <t>Bank of America</t>
        </is>
      </c>
      <c r="B23" s="2" t="inlineStr">
        <is>
          <t>BAC</t>
        </is>
      </c>
      <c r="C23" s="2" t="inlineStr">
        <is>
          <t>NYSE</t>
        </is>
      </c>
      <c r="D23" s="2" t="inlineStr">
        <is>
          <t>toll-booths (sponsor/payments) / immaterial mega-cap</t>
        </is>
      </c>
      <c r="E23" s="2" t="inlineStr"/>
      <c r="F23" s="2" t="inlineStr"/>
      <c r="G23" s="2" t="inlineStr"/>
      <c r="H23" s="2" t="inlineStr"/>
      <c r="I23" s="2" t="inlineStr">
        <is>
          <t>Brand exposure to a vast US/global audience as Official Bank.</t>
        </is>
      </c>
      <c r="J23" s="2" t="inlineStr">
        <is>
          <t>Zero measurable revenue impact; pure marketing cost at the consolidated level.</t>
        </is>
      </c>
      <c r="K23" s="2" t="inlineStr"/>
    </row>
    <row r="24">
      <c r="A24" s="2" t="inlineStr">
        <is>
          <t>Verizon</t>
        </is>
      </c>
      <c r="B24" s="2" t="inlineStr">
        <is>
          <t>VZ</t>
        </is>
      </c>
      <c r="C24" s="2" t="inlineStr">
        <is>
          <t>NYSE</t>
        </is>
      </c>
      <c r="D24" s="2" t="inlineStr">
        <is>
          <t>infrastructure (telecom)</t>
        </is>
      </c>
      <c r="E24" s="2" t="inlineStr"/>
      <c r="F24" s="2" t="inlineStr"/>
      <c r="G24" s="2" t="inlineStr"/>
      <c r="H24" s="2" t="inlineStr"/>
      <c r="I24" s="2" t="inlineStr">
        <is>
          <t>Official-provider marketing halo and a showcase for private-5G/FWA enterprise capability.</t>
        </is>
      </c>
      <c r="J24" s="2" t="inlineStr">
        <is>
          <t>Capex-and-halo, not revenue; WC is irrelevant to a ~$130B-revenue carrier's equity story.</t>
        </is>
      </c>
      <c r="K24" s="2" t="inlineStr"/>
    </row>
    <row r="25">
      <c r="A25" s="2" t="inlineStr">
        <is>
          <t>T-Mobile US</t>
        </is>
      </c>
      <c r="B25" s="2" t="inlineStr">
        <is>
          <t>TMUS</t>
        </is>
      </c>
      <c r="C25" s="2" t="inlineStr">
        <is>
          <t>NASDAQ</t>
        </is>
      </c>
      <c r="D25" s="2" t="inlineStr">
        <is>
          <t>infrastructure (telecom)</t>
        </is>
      </c>
      <c r="E25" s="2" t="inlineStr"/>
      <c r="F25" s="2" t="inlineStr"/>
      <c r="G25" s="2" t="inlineStr"/>
      <c r="H25" s="2" t="inlineStr"/>
      <c r="I25" s="2" t="inlineStr">
        <is>
          <t>5G leadership showcased during peak host-city demand.</t>
        </is>
      </c>
      <c r="J25" s="2" t="inlineStr">
        <is>
          <t>No revenue impact; capex-and-marketing only.</t>
        </is>
      </c>
      <c r="K25" s="2" t="inlineStr"/>
    </row>
    <row r="26">
      <c r="A26" s="2" t="inlineStr">
        <is>
          <t>Axon Enterprise</t>
        </is>
      </c>
      <c r="B26" s="2" t="inlineStr">
        <is>
          <t>AXON</t>
        </is>
      </c>
      <c r="C26" s="2" t="inlineStr">
        <is>
          <t>NASDAQ</t>
        </is>
      </c>
      <c r="D26" s="2" t="inlineStr">
        <is>
          <t>infrastructure (security)</t>
        </is>
      </c>
      <c r="E26" s="2" t="inlineStr"/>
      <c r="F26" s="2" t="inlineStr"/>
      <c r="G26" s="2" t="inlineStr"/>
      <c r="H26" s="2" t="inlineStr"/>
      <c r="I26" s="2" t="inlineStr">
        <is>
          <t>Aligned to &gt;$1.1B of federal security/counter-drone spend; WC showcases C-UAS demand that outlasts the event.</t>
        </is>
      </c>
      <c r="J26" s="2" t="inlineStr">
        <is>
          <t>WC bookings not isolated in filings; tens-of-millions scale is immaterial; stock down sharply YoY on valuation.</t>
        </is>
      </c>
      <c r="K26" s="2" t="inlineStr"/>
    </row>
    <row r="27">
      <c r="A27" s="2" t="inlineStr">
        <is>
          <t>AECOM</t>
        </is>
      </c>
      <c r="B27" s="2" t="inlineStr">
        <is>
          <t>ACM</t>
        </is>
      </c>
      <c r="C27" s="2" t="inlineStr">
        <is>
          <t>NYSE</t>
        </is>
      </c>
      <c r="D27" s="2" t="inlineStr">
        <is>
          <t>infrastructure (engineering)</t>
        </is>
      </c>
      <c r="E27" s="2" t="inlineStr"/>
      <c r="F27" s="2" t="inlineStr"/>
      <c r="G27" s="2" t="inlineStr"/>
      <c r="H27" s="2" t="inlineStr"/>
      <c r="I27" s="2" t="inlineStr">
        <is>
          <t>Broad infra/engineering exposure to host-city transit and venue retrofit work.</t>
        </is>
      </c>
      <c r="J27" s="2" t="inlineStr">
        <is>
          <t>No new-stadium build means the classic WC construction wave is absent; WC is irrelevant to the equity.</t>
        </is>
      </c>
      <c r="K27" s="2" t="inlineStr"/>
    </row>
    <row r="28">
      <c r="A28" s="2" t="inlineStr">
        <is>
          <t>The Trade Desk</t>
        </is>
      </c>
      <c r="B28" s="2" t="inlineStr">
        <is>
          <t>TTD</t>
        </is>
      </c>
      <c r="C28" s="2" t="inlineStr">
        <is>
          <t>NASDAQ</t>
        </is>
      </c>
      <c r="D28" s="2" t="inlineStr">
        <is>
          <t>attention-harvesters (ad-tech)</t>
        </is>
      </c>
      <c r="E28" s="2" t="inlineStr"/>
      <c r="F28" s="2" t="inlineStr"/>
      <c r="G28" s="2" t="inlineStr"/>
      <c r="H28" s="2" t="inlineStr"/>
      <c r="I28" s="2" t="inlineStr">
        <is>
          <t>Leading independent DSP positioned for the CTV ad-budget wave the WC contributes to.</t>
        </is>
      </c>
      <c r="J28" s="2" t="inlineStr">
        <is>
          <t>No WC-specific revenue; WC ad lift is ~0.4-1% of US ad spend and shrinking; stock under heavy pressure on competition.</t>
        </is>
      </c>
      <c r="K28" s="2" t="inlineStr"/>
    </row>
    <row r="29">
      <c r="A29" s="2" t="inlineStr">
        <is>
          <t>Roku</t>
        </is>
      </c>
      <c r="B29" s="2" t="inlineStr">
        <is>
          <t>ROKU</t>
        </is>
      </c>
      <c r="C29" s="2" t="inlineStr">
        <is>
          <t>NASDAQ</t>
        </is>
      </c>
      <c r="D29" s="2" t="inlineStr">
        <is>
          <t>attention-harvesters (ad-tech/CTV)</t>
        </is>
      </c>
      <c r="E29" s="2" t="inlineStr"/>
      <c r="F29" s="2" t="inlineStr"/>
      <c r="G29" s="2" t="inlineStr"/>
      <c r="H29" s="2" t="inlineStr"/>
      <c r="I29" s="2" t="inlineStr">
        <is>
          <t>Largest US CTV ad platform riding the broader streaming/CTV budget wave.</t>
        </is>
      </c>
      <c r="J29" s="2" t="inlineStr">
        <is>
          <t>No WC-specific revenue; benefit is diffuse and the WC ad lift is shrinking.</t>
        </is>
      </c>
      <c r="K29" s="2" t="inlineStr"/>
    </row>
    <row r="30">
      <c r="A30" s="2" t="inlineStr">
        <is>
          <t>Magnite</t>
        </is>
      </c>
      <c r="B30" s="2" t="inlineStr">
        <is>
          <t>MGNI</t>
        </is>
      </c>
      <c r="C30" s="2" t="inlineStr">
        <is>
          <t>NASDAQ</t>
        </is>
      </c>
      <c r="D30" s="2" t="inlineStr">
        <is>
          <t>attention-harvesters (ad-tech)</t>
        </is>
      </c>
      <c r="E30" s="2" t="inlineStr"/>
      <c r="F30" s="2" t="inlineStr"/>
      <c r="G30" s="2" t="inlineStr"/>
      <c r="H30" s="2" t="inlineStr"/>
      <c r="I30" s="2" t="inlineStr">
        <is>
          <t>Only ad-tech name with a named, contracted FIFA deal (FIFA+ global programmatic); small-cap with event leverage.</t>
        </is>
      </c>
      <c r="J30" s="2" t="inlineStr">
        <is>
          <t>Deal size undisclosed; FIFA+ is a minor monetization channel vs broadcast; small, volatile, unproven WC contribution.</t>
        </is>
      </c>
      <c r="K30" s="2" t="inlineStr"/>
    </row>
    <row r="31">
      <c r="A31" s="2" t="inlineStr">
        <is>
          <t>Live Nation Entertainment</t>
        </is>
      </c>
      <c r="B31" s="2" t="inlineStr">
        <is>
          <t>LYV</t>
        </is>
      </c>
      <c r="C31" s="2" t="inlineStr">
        <is>
          <t>NYSE</t>
        </is>
      </c>
      <c r="D31" s="2" t="inlineStr">
        <is>
          <t>toll-booths (live events) - CORRECTION/weak link</t>
        </is>
      </c>
      <c r="E31" s="2" t="inlineStr"/>
      <c r="F31" s="2" t="inlineStr"/>
      <c r="G31" s="2" t="inlineStr"/>
      <c r="H31" s="2" t="inlineStr"/>
      <c r="I31" s="2" t="inlineStr">
        <is>
          <t>Massive global live-events/concerts business (unrelated to WC); summer 2026 event calendar is strong on its own.</t>
        </is>
      </c>
      <c r="J31" s="2" t="inlineStr">
        <is>
          <t>Not the official WC ticketer or resale platform; the WC ticketing thesis for LYV is a misconception.</t>
        </is>
      </c>
      <c r="K31" s="2" t="inlineStr"/>
    </row>
    <row r="32">
      <c r="A32" s="2" t="inlineStr">
        <is>
          <t>MGM Resorts International</t>
        </is>
      </c>
      <c r="B32" s="2" t="inlineStr">
        <is>
          <t>MGM</t>
        </is>
      </c>
      <c r="C32" s="2" t="inlineStr">
        <is>
          <t>NYSE</t>
        </is>
      </c>
      <c r="D32" s="2" t="inlineStr">
        <is>
          <t>attention-harvesters (betting, JV)</t>
        </is>
      </c>
      <c r="E32" s="2" t="inlineStr"/>
      <c r="F32" s="2" t="inlineStr"/>
      <c r="G32" s="2" t="inlineStr"/>
      <c r="H32" s="2" t="inlineStr"/>
      <c r="I32" s="2" t="inlineStr">
        <is>
          <t>BetMGM participates in the WC handle wave; Vegas benefits from any WC-driven visitation.</t>
        </is>
      </c>
      <c r="J32" s="2" t="inlineStr">
        <is>
          <t>WC online handle is immaterial vs MGM's casino revenue; BetMGM is a minority-economics JV with trailing share.</t>
        </is>
      </c>
      <c r="K32" s="2" t="inlineStr"/>
    </row>
    <row r="33">
      <c r="A33" s="2" t="inlineStr">
        <is>
          <t>PENN Entertainment</t>
        </is>
      </c>
      <c r="B33" s="2" t="inlineStr">
        <is>
          <t>PENN</t>
        </is>
      </c>
      <c r="C33" s="2" t="inlineStr">
        <is>
          <t>NASDAQ</t>
        </is>
      </c>
      <c r="D33" s="2" t="inlineStr">
        <is>
          <t>attention-harvesters (betting)</t>
        </is>
      </c>
      <c r="E33" s="2" t="inlineStr"/>
      <c r="F33" s="2" t="inlineStr"/>
      <c r="G33" s="2" t="inlineStr"/>
      <c r="H33" s="2" t="inlineStr"/>
      <c r="I33" s="2" t="inlineStr">
        <is>
          <t>ESPN Bet brand + ESPN integration could capture casual WC bettors.</t>
        </is>
      </c>
      <c r="J33" s="2" t="inlineStr">
        <is>
          <t>Trailing share, ESPN Bet under scrutiny, small-cap; WC immaterial to the consolidated casino+online business.</t>
        </is>
      </c>
      <c r="K33" s="2" t="inlineStr"/>
    </row>
    <row r="34">
      <c r="A34" s="2" t="inlineStr">
        <is>
          <t>Caesars Entertainment</t>
        </is>
      </c>
      <c r="B34" s="2" t="inlineStr">
        <is>
          <t>CZR</t>
        </is>
      </c>
      <c r="C34" s="2" t="inlineStr">
        <is>
          <t>NASDAQ</t>
        </is>
      </c>
      <c r="D34" s="2" t="inlineStr">
        <is>
          <t>attention-harvesters (betting)</t>
        </is>
      </c>
      <c r="E34" s="2" t="inlineStr"/>
      <c r="F34" s="2" t="inlineStr"/>
      <c r="G34" s="2" t="inlineStr"/>
      <c r="H34" s="2" t="inlineStr"/>
      <c r="I34" s="2" t="inlineStr">
        <is>
          <t>Caesars Sportsbook participates in WC handle; Vegas visitation tailwind.</t>
        </is>
      </c>
      <c r="J34" s="2" t="inlineStr">
        <is>
          <t>Trailing share, leveraged balance sheet; WC immaterial to the casino-heavy equity.</t>
        </is>
      </c>
      <c r="K34" s="2" t="inlineStr"/>
    </row>
    <row r="35">
      <c r="A35" s="2" t="inlineStr">
        <is>
          <t>Uber Technologies</t>
        </is>
      </c>
      <c r="B35" s="2" t="inlineStr">
        <is>
          <t>UBER</t>
        </is>
      </c>
      <c r="C35" s="2" t="inlineStr">
        <is>
          <t>NYSE</t>
        </is>
      </c>
      <c r="D35" s="2" t="inlineStr">
        <is>
          <t>host-economy locals (rideshare)</t>
        </is>
      </c>
      <c r="E35" s="2" t="inlineStr"/>
      <c r="F35" s="2" t="inlineStr"/>
      <c r="G35" s="2" t="inlineStr"/>
      <c r="H35" s="2" t="inlineStr"/>
      <c r="I35" s="2" t="inlineStr">
        <is>
          <t>Intra-metro WC travel (transit/rideshare-heavy, low car-rental) favors rideshare; clean event-day demand.</t>
        </is>
      </c>
      <c r="J35" s="2" t="inlineStr">
        <is>
          <t>Negligible vs Uber's global bookings; not quantified by the company; transient.</t>
        </is>
      </c>
      <c r="K35" s="2" t="inlineStr"/>
    </row>
    <row r="36">
      <c r="A36" s="2" t="inlineStr">
        <is>
          <t>Delta Air Lines</t>
        </is>
      </c>
      <c r="B36" s="2" t="inlineStr">
        <is>
          <t>DAL</t>
        </is>
      </c>
      <c r="C36" s="2" t="inlineStr">
        <is>
          <t>NYSE</t>
        </is>
      </c>
      <c r="D36" s="2" t="inlineStr">
        <is>
          <t>host-economy locals (airlines) - weakest read-through</t>
        </is>
      </c>
      <c r="E36" s="2" t="inlineStr"/>
      <c r="F36" s="2" t="inlineStr"/>
      <c r="G36" s="2" t="inlineStr"/>
      <c r="H36" s="2" t="inlineStr"/>
      <c r="I36" s="2" t="inlineStr">
        <is>
          <t>Premium transatlantic/Americas network captures some inbound fan travel.</t>
        </is>
      </c>
      <c r="J36" s="2" t="inlineStr">
        <is>
          <t>Soft transatlantic demand and weak US-inbound backdrop mean the WC may not even be a net positive; weakest read-through in the roster.</t>
        </is>
      </c>
      <c r="K36" s="2" t="inlineStr"/>
    </row>
    <row r="37">
      <c r="A37" s="2" t="inlineStr">
        <is>
          <t>United Airlines</t>
        </is>
      </c>
      <c r="B37" s="2" t="inlineStr">
        <is>
          <t>UAL</t>
        </is>
      </c>
      <c r="C37" s="2" t="inlineStr">
        <is>
          <t>NASDAQ</t>
        </is>
      </c>
      <c r="D37" s="2" t="inlineStr">
        <is>
          <t>host-economy locals (airlines) - weakest read-through</t>
        </is>
      </c>
      <c r="E37" s="2" t="inlineStr"/>
      <c r="F37" s="2" t="inlineStr"/>
      <c r="G37" s="2" t="inlineStr"/>
      <c r="H37" s="2" t="inlineStr"/>
      <c r="I37" s="2" t="inlineStr">
        <is>
          <t>Hub network into host metros captures some inbound fan travel.</t>
        </is>
      </c>
      <c r="J37" s="2" t="inlineStr">
        <is>
          <t>Weak transatlantic/US-inbound demand; WC effect immaterial and possibly net-neutral-to-negative.</t>
        </is>
      </c>
      <c r="K37" s="2" t="inlineStr"/>
    </row>
    <row r="38">
      <c r="A38" s="2" t="inlineStr">
        <is>
          <t>American Airlines</t>
        </is>
      </c>
      <c r="B38" s="2" t="inlineStr">
        <is>
          <t>AAL</t>
        </is>
      </c>
      <c r="C38" s="2" t="inlineStr">
        <is>
          <t>NASDAQ</t>
        </is>
      </c>
      <c r="D38" s="2" t="inlineStr">
        <is>
          <t>host-economy locals (airlines)</t>
        </is>
      </c>
      <c r="E38" s="2" t="inlineStr"/>
      <c r="F38" s="2" t="inlineStr"/>
      <c r="G38" s="2" t="inlineStr"/>
      <c r="H38" s="2" t="inlineStr"/>
      <c r="I38" s="2" t="inlineStr">
        <is>
          <t>Official Supporter status plus large domestic network into host cities.</t>
        </is>
      </c>
      <c r="J38" s="2" t="inlineStr">
        <is>
          <t>Sponsorship is marketing cost; travel lift diluted by weak demand; leveraged small-cap airline.</t>
        </is>
      </c>
      <c r="K38" s="2" t="inlineStr"/>
    </row>
    <row r="39">
      <c r="A39" s="2" t="inlineStr">
        <is>
          <t>Booking Holdings</t>
        </is>
      </c>
      <c r="B39" s="2" t="inlineStr">
        <is>
          <t>BKNG</t>
        </is>
      </c>
      <c r="C39" s="2" t="inlineStr">
        <is>
          <t>NASDAQ</t>
        </is>
      </c>
      <c r="D39" s="2" t="inlineStr">
        <is>
          <t>host-economy locals (OTA)</t>
        </is>
      </c>
      <c r="E39" s="2" t="inlineStr"/>
      <c r="F39" s="2" t="inlineStr"/>
      <c r="G39" s="2" t="inlineStr"/>
      <c r="H39" s="2" t="inlineStr"/>
      <c r="I39" s="2" t="inlineStr">
        <is>
          <t>Global OTA scale captures inbound WC lodging demand across host metros.</t>
        </is>
      </c>
      <c r="J39" s="2" t="inlineStr">
        <is>
          <t>No company-specific WC signal; effect diluted to insignificance by global mix.</t>
        </is>
      </c>
      <c r="K39" s="2" t="inlineStr"/>
    </row>
    <row r="40">
      <c r="A40" s="2" t="inlineStr">
        <is>
          <t>Expedia Group</t>
        </is>
      </c>
      <c r="B40" s="2" t="inlineStr">
        <is>
          <t>EXPE</t>
        </is>
      </c>
      <c r="C40" s="2" t="inlineStr">
        <is>
          <t>NASDAQ</t>
        </is>
      </c>
      <c r="D40" s="2" t="inlineStr">
        <is>
          <t>host-economy locals (OTA)</t>
        </is>
      </c>
      <c r="E40" s="2" t="inlineStr"/>
      <c r="F40" s="2" t="inlineStr"/>
      <c r="G40" s="2" t="inlineStr"/>
      <c r="H40" s="2" t="inlineStr"/>
      <c r="I40" s="2" t="inlineStr">
        <is>
          <t>OTA exposure to inbound WC lodging demand.</t>
        </is>
      </c>
      <c r="J40" s="2" t="inlineStr">
        <is>
          <t>No company-specific WC signal; diluted by global mix.</t>
        </is>
      </c>
      <c r="K40" s="2" t="inlineStr"/>
    </row>
    <row r="41">
      <c r="A41" s="2" t="inlineStr">
        <is>
          <t>The Home Depot</t>
        </is>
      </c>
      <c r="B41" s="2" t="inlineStr">
        <is>
          <t>HD</t>
        </is>
      </c>
      <c r="C41" s="2" t="inlineStr">
        <is>
          <t>NYSE</t>
        </is>
      </c>
      <c r="D41" s="2" t="inlineStr">
        <is>
          <t>direct sellers (retail) / immaterial mega-cap</t>
        </is>
      </c>
      <c r="E41" s="2" t="inlineStr"/>
      <c r="F41" s="2" t="inlineStr"/>
      <c r="G41" s="2" t="inlineStr"/>
      <c r="H41" s="2" t="inlineStr"/>
      <c r="I41" s="2" t="inlineStr">
        <is>
          <t>Brand exposure to a large US audience as a regional Supporter.</t>
        </is>
      </c>
      <c r="J41" s="2" t="inlineStr">
        <is>
          <t>Zero measurable revenue impact; pure marketing cost.</t>
        </is>
      </c>
      <c r="K41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DraftKings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Flutter Entertainment (FanDuel)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TKO Group Holdings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Airbnb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Fox Corporation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Comcast (NBCUniversal / Telemundo / Peacock)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Visa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Mastercard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Coca-Cola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Nike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  <row r="18">
      <c r="A18" t="inlineStr">
        <is>
          <t>DiamondRock Hospitality</t>
        </is>
      </c>
      <c r="B18" t="n">
        <v>3</v>
      </c>
      <c r="C18" t="n">
        <v>3</v>
      </c>
      <c r="D18" t="n">
        <v>3</v>
      </c>
      <c r="E18" t="n">
        <v>3</v>
      </c>
      <c r="F18">
        <f>B18*$B$6+C18*$C$6+(6-D18)*$D$6+E18*$E$6</f>
        <v/>
      </c>
    </row>
    <row r="19">
      <c r="A19" t="inlineStr">
        <is>
          <t>Sunstone Hotel Investors</t>
        </is>
      </c>
      <c r="B19" t="n">
        <v>3</v>
      </c>
      <c r="C19" t="n">
        <v>3</v>
      </c>
      <c r="D19" t="n">
        <v>3</v>
      </c>
      <c r="E19" t="n">
        <v>3</v>
      </c>
      <c r="F19">
        <f>B19*$B$6+C19*$C$6+(6-D19)*$D$6+E19*$E$6</f>
        <v/>
      </c>
    </row>
    <row r="20">
      <c r="A20" t="inlineStr">
        <is>
          <t>Host Hotels &amp; Resorts</t>
        </is>
      </c>
      <c r="B20" t="n">
        <v>3</v>
      </c>
      <c r="C20" t="n">
        <v>3</v>
      </c>
      <c r="D20" t="n">
        <v>3</v>
      </c>
      <c r="E20" t="n">
        <v>3</v>
      </c>
      <c r="F20">
        <f>B20*$B$6+C20*$C$6+(6-D20)*$D$6+E20*$E$6</f>
        <v/>
      </c>
    </row>
    <row r="21">
      <c r="A21" t="inlineStr">
        <is>
          <t>Park Hotels &amp; Resorts</t>
        </is>
      </c>
      <c r="B21" t="n">
        <v>3</v>
      </c>
      <c r="C21" t="n">
        <v>3</v>
      </c>
      <c r="D21" t="n">
        <v>3</v>
      </c>
      <c r="E21" t="n">
        <v>3</v>
      </c>
      <c r="F21">
        <f>B21*$B$6+C21*$C$6+(6-D21)*$D$6+E21*$E$6</f>
        <v/>
      </c>
    </row>
    <row r="22">
      <c r="A22" t="inlineStr">
        <is>
          <t>Ryman Hospitality Properties</t>
        </is>
      </c>
      <c r="B22" t="n">
        <v>3</v>
      </c>
      <c r="C22" t="n">
        <v>3</v>
      </c>
      <c r="D22" t="n">
        <v>3</v>
      </c>
      <c r="E22" t="n">
        <v>3</v>
      </c>
      <c r="F22">
        <f>B22*$B$6+C22*$C$6+(6-D22)*$D$6+E22*$E$6</f>
        <v/>
      </c>
    </row>
    <row r="23">
      <c r="A23" t="inlineStr">
        <is>
          <t>Marriott International</t>
        </is>
      </c>
      <c r="B23" t="n">
        <v>3</v>
      </c>
      <c r="C23" t="n">
        <v>3</v>
      </c>
      <c r="D23" t="n">
        <v>3</v>
      </c>
      <c r="E23" t="n">
        <v>3</v>
      </c>
      <c r="F23">
        <f>B23*$B$6+C23*$C$6+(6-D23)*$D$6+E23*$E$6</f>
        <v/>
      </c>
    </row>
    <row r="24">
      <c r="A24" t="inlineStr">
        <is>
          <t>DoorDash</t>
        </is>
      </c>
      <c r="B24" t="n">
        <v>3</v>
      </c>
      <c r="C24" t="n">
        <v>3</v>
      </c>
      <c r="D24" t="n">
        <v>3</v>
      </c>
      <c r="E24" t="n">
        <v>3</v>
      </c>
      <c r="F24">
        <f>B24*$B$6+C24*$C$6+(6-D24)*$D$6+E24*$E$6</f>
        <v/>
      </c>
    </row>
    <row r="25">
      <c r="A25" t="inlineStr">
        <is>
          <t>Anheuser-Busch InBev</t>
        </is>
      </c>
      <c r="B25" t="n">
        <v>3</v>
      </c>
      <c r="C25" t="n">
        <v>3</v>
      </c>
      <c r="D25" t="n">
        <v>3</v>
      </c>
      <c r="E25" t="n">
        <v>3</v>
      </c>
      <c r="F25">
        <f>B25*$B$6+C25*$C$6+(6-D25)*$D$6+E25*$E$6</f>
        <v/>
      </c>
    </row>
    <row r="26">
      <c r="A26" t="inlineStr">
        <is>
          <t>Constellation Brands</t>
        </is>
      </c>
      <c r="B26" t="n">
        <v>3</v>
      </c>
      <c r="C26" t="n">
        <v>3</v>
      </c>
      <c r="D26" t="n">
        <v>3</v>
      </c>
      <c r="E26" t="n">
        <v>3</v>
      </c>
      <c r="F26">
        <f>B26*$B$6+C26*$C$6+(6-D26)*$D$6+E26*$E$6</f>
        <v/>
      </c>
    </row>
    <row r="27">
      <c r="A27" t="inlineStr">
        <is>
          <t>PepsiCo</t>
        </is>
      </c>
      <c r="B27" t="n">
        <v>3</v>
      </c>
      <c r="C27" t="n">
        <v>3</v>
      </c>
      <c r="D27" t="n">
        <v>3</v>
      </c>
      <c r="E27" t="n">
        <v>3</v>
      </c>
      <c r="F27">
        <f>B27*$B$6+C27*$C$6+(6-D27)*$D$6+E27*$E$6</f>
        <v/>
      </c>
    </row>
    <row r="28">
      <c r="A28" t="inlineStr">
        <is>
          <t>McDonald's</t>
        </is>
      </c>
      <c r="B28" t="n">
        <v>3</v>
      </c>
      <c r="C28" t="n">
        <v>3</v>
      </c>
      <c r="D28" t="n">
        <v>3</v>
      </c>
      <c r="E28" t="n">
        <v>3</v>
      </c>
      <c r="F28">
        <f>B28*$B$6+C28*$C$6+(6-D28)*$D$6+E28*$E$6</f>
        <v/>
      </c>
    </row>
    <row r="29">
      <c r="A29" t="inlineStr">
        <is>
          <t>Bank of America</t>
        </is>
      </c>
      <c r="B29" t="n">
        <v>3</v>
      </c>
      <c r="C29" t="n">
        <v>3</v>
      </c>
      <c r="D29" t="n">
        <v>3</v>
      </c>
      <c r="E29" t="n">
        <v>3</v>
      </c>
      <c r="F29">
        <f>B29*$B$6+C29*$C$6+(6-D29)*$D$6+E29*$E$6</f>
        <v/>
      </c>
    </row>
    <row r="30">
      <c r="A30" t="inlineStr">
        <is>
          <t>Verizon</t>
        </is>
      </c>
      <c r="B30" t="n">
        <v>3</v>
      </c>
      <c r="C30" t="n">
        <v>3</v>
      </c>
      <c r="D30" t="n">
        <v>3</v>
      </c>
      <c r="E30" t="n">
        <v>3</v>
      </c>
      <c r="F30">
        <f>B30*$B$6+C30*$C$6+(6-D30)*$D$6+E30*$E$6</f>
        <v/>
      </c>
    </row>
    <row r="31">
      <c r="A31" t="inlineStr">
        <is>
          <t>T-Mobile US</t>
        </is>
      </c>
      <c r="B31" t="n">
        <v>3</v>
      </c>
      <c r="C31" t="n">
        <v>3</v>
      </c>
      <c r="D31" t="n">
        <v>3</v>
      </c>
      <c r="E31" t="n">
        <v>3</v>
      </c>
      <c r="F31">
        <f>B31*$B$6+C31*$C$6+(6-D31)*$D$6+E31*$E$6</f>
        <v/>
      </c>
    </row>
    <row r="32">
      <c r="A32" t="inlineStr">
        <is>
          <t>Axon Enterprise</t>
        </is>
      </c>
      <c r="B32" t="n">
        <v>3</v>
      </c>
      <c r="C32" t="n">
        <v>3</v>
      </c>
      <c r="D32" t="n">
        <v>3</v>
      </c>
      <c r="E32" t="n">
        <v>3</v>
      </c>
      <c r="F32">
        <f>B32*$B$6+C32*$C$6+(6-D32)*$D$6+E32*$E$6</f>
        <v/>
      </c>
    </row>
    <row r="33">
      <c r="A33" t="inlineStr">
        <is>
          <t>AECOM</t>
        </is>
      </c>
      <c r="B33" t="n">
        <v>3</v>
      </c>
      <c r="C33" t="n">
        <v>3</v>
      </c>
      <c r="D33" t="n">
        <v>3</v>
      </c>
      <c r="E33" t="n">
        <v>3</v>
      </c>
      <c r="F33">
        <f>B33*$B$6+C33*$C$6+(6-D33)*$D$6+E33*$E$6</f>
        <v/>
      </c>
    </row>
    <row r="34">
      <c r="A34" t="inlineStr">
        <is>
          <t>The Trade Desk</t>
        </is>
      </c>
      <c r="B34" t="n">
        <v>3</v>
      </c>
      <c r="C34" t="n">
        <v>3</v>
      </c>
      <c r="D34" t="n">
        <v>3</v>
      </c>
      <c r="E34" t="n">
        <v>3</v>
      </c>
      <c r="F34">
        <f>B34*$B$6+C34*$C$6+(6-D34)*$D$6+E34*$E$6</f>
        <v/>
      </c>
    </row>
    <row r="35">
      <c r="A35" t="inlineStr">
        <is>
          <t>Roku</t>
        </is>
      </c>
      <c r="B35" t="n">
        <v>3</v>
      </c>
      <c r="C35" t="n">
        <v>3</v>
      </c>
      <c r="D35" t="n">
        <v>3</v>
      </c>
      <c r="E35" t="n">
        <v>3</v>
      </c>
      <c r="F35">
        <f>B35*$B$6+C35*$C$6+(6-D35)*$D$6+E35*$E$6</f>
        <v/>
      </c>
    </row>
    <row r="36">
      <c r="A36" t="inlineStr">
        <is>
          <t>Magnite</t>
        </is>
      </c>
      <c r="B36" t="n">
        <v>3</v>
      </c>
      <c r="C36" t="n">
        <v>3</v>
      </c>
      <c r="D36" t="n">
        <v>3</v>
      </c>
      <c r="E36" t="n">
        <v>3</v>
      </c>
      <c r="F36">
        <f>B36*$B$6+C36*$C$6+(6-D36)*$D$6+E36*$E$6</f>
        <v/>
      </c>
    </row>
    <row r="37">
      <c r="A37" t="inlineStr">
        <is>
          <t>Live Nation Entertainment</t>
        </is>
      </c>
      <c r="B37" t="n">
        <v>3</v>
      </c>
      <c r="C37" t="n">
        <v>3</v>
      </c>
      <c r="D37" t="n">
        <v>3</v>
      </c>
      <c r="E37" t="n">
        <v>3</v>
      </c>
      <c r="F37">
        <f>B37*$B$6+C37*$C$6+(6-D37)*$D$6+E37*$E$6</f>
        <v/>
      </c>
    </row>
    <row r="38">
      <c r="A38" t="inlineStr">
        <is>
          <t>MGM Resorts International</t>
        </is>
      </c>
      <c r="B38" t="n">
        <v>3</v>
      </c>
      <c r="C38" t="n">
        <v>3</v>
      </c>
      <c r="D38" t="n">
        <v>3</v>
      </c>
      <c r="E38" t="n">
        <v>3</v>
      </c>
      <c r="F38">
        <f>B38*$B$6+C38*$C$6+(6-D38)*$D$6+E38*$E$6</f>
        <v/>
      </c>
    </row>
    <row r="39">
      <c r="A39" t="inlineStr">
        <is>
          <t>PENN Entertainment</t>
        </is>
      </c>
      <c r="B39" t="n">
        <v>3</v>
      </c>
      <c r="C39" t="n">
        <v>3</v>
      </c>
      <c r="D39" t="n">
        <v>3</v>
      </c>
      <c r="E39" t="n">
        <v>3</v>
      </c>
      <c r="F39">
        <f>B39*$B$6+C39*$C$6+(6-D39)*$D$6+E39*$E$6</f>
        <v/>
      </c>
    </row>
    <row r="40">
      <c r="A40" t="inlineStr">
        <is>
          <t>Caesars Entertainment</t>
        </is>
      </c>
      <c r="B40" t="n">
        <v>3</v>
      </c>
      <c r="C40" t="n">
        <v>3</v>
      </c>
      <c r="D40" t="n">
        <v>3</v>
      </c>
      <c r="E40" t="n">
        <v>3</v>
      </c>
      <c r="F40">
        <f>B40*$B$6+C40*$C$6+(6-D40)*$D$6+E40*$E$6</f>
        <v/>
      </c>
    </row>
    <row r="41">
      <c r="A41" t="inlineStr">
        <is>
          <t>Uber Technologies</t>
        </is>
      </c>
      <c r="B41" t="n">
        <v>3</v>
      </c>
      <c r="C41" t="n">
        <v>3</v>
      </c>
      <c r="D41" t="n">
        <v>3</v>
      </c>
      <c r="E41" t="n">
        <v>3</v>
      </c>
      <c r="F41">
        <f>B41*$B$6+C41*$C$6+(6-D41)*$D$6+E41*$E$6</f>
        <v/>
      </c>
    </row>
    <row r="42">
      <c r="A42" t="inlineStr">
        <is>
          <t>Delta Air Lines</t>
        </is>
      </c>
      <c r="B42" t="n">
        <v>3</v>
      </c>
      <c r="C42" t="n">
        <v>3</v>
      </c>
      <c r="D42" t="n">
        <v>3</v>
      </c>
      <c r="E42" t="n">
        <v>3</v>
      </c>
      <c r="F42">
        <f>B42*$B$6+C42*$C$6+(6-D42)*$D$6+E42*$E$6</f>
        <v/>
      </c>
    </row>
    <row r="43">
      <c r="A43" t="inlineStr">
        <is>
          <t>United Airlines</t>
        </is>
      </c>
      <c r="B43" t="n">
        <v>3</v>
      </c>
      <c r="C43" t="n">
        <v>3</v>
      </c>
      <c r="D43" t="n">
        <v>3</v>
      </c>
      <c r="E43" t="n">
        <v>3</v>
      </c>
      <c r="F43">
        <f>B43*$B$6+C43*$C$6+(6-D43)*$D$6+E43*$E$6</f>
        <v/>
      </c>
    </row>
    <row r="44">
      <c r="A44" t="inlineStr">
        <is>
          <t>American Airlines</t>
        </is>
      </c>
      <c r="B44" t="n">
        <v>3</v>
      </c>
      <c r="C44" t="n">
        <v>3</v>
      </c>
      <c r="D44" t="n">
        <v>3</v>
      </c>
      <c r="E44" t="n">
        <v>3</v>
      </c>
      <c r="F44">
        <f>B44*$B$6+C44*$C$6+(6-D44)*$D$6+E44*$E$6</f>
        <v/>
      </c>
    </row>
    <row r="45">
      <c r="A45" t="inlineStr">
        <is>
          <t>Booking Holdings</t>
        </is>
      </c>
      <c r="B45" t="n">
        <v>3</v>
      </c>
      <c r="C45" t="n">
        <v>3</v>
      </c>
      <c r="D45" t="n">
        <v>3</v>
      </c>
      <c r="E45" t="n">
        <v>3</v>
      </c>
      <c r="F45">
        <f>B45*$B$6+C45*$C$6+(6-D45)*$D$6+E45*$E$6</f>
        <v/>
      </c>
    </row>
    <row r="46">
      <c r="A46" t="inlineStr">
        <is>
          <t>Expedia Group</t>
        </is>
      </c>
      <c r="B46" t="n">
        <v>3</v>
      </c>
      <c r="C46" t="n">
        <v>3</v>
      </c>
      <c r="D46" t="n">
        <v>3</v>
      </c>
      <c r="E46" t="n">
        <v>3</v>
      </c>
      <c r="F46">
        <f>B46*$B$6+C46*$C$6+(6-D46)*$D$6+E46*$E$6</f>
        <v/>
      </c>
    </row>
    <row r="47">
      <c r="A47" t="inlineStr">
        <is>
          <t>The Home Depot</t>
        </is>
      </c>
      <c r="B47" t="n">
        <v>3</v>
      </c>
      <c r="C47" t="n">
        <v>3</v>
      </c>
      <c r="D47" t="n">
        <v>3</v>
      </c>
      <c r="E47" t="n">
        <v>3</v>
      </c>
      <c r="F47">
        <f>B47*$B$6+C47*$C$6+(6-D47)*$D$6+E47*$E$6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6" customWidth="1" min="3" max="3"/>
    <col width="40" customWidth="1" min="4" max="4"/>
  </cols>
  <sheetData>
    <row r="1">
      <c r="A1" s="3" t="inlineStr">
        <is>
          <t>Sportsbook unit economics: handle -&gt; hold -&gt; GGR</t>
        </is>
      </c>
    </row>
    <row r="2">
      <c r="A2" s="6" t="inlineStr">
        <is>
          <t>Yellow cells are reader-adjustable inputs. GGR = handle x hold %. Source claims in column D.</t>
        </is>
      </c>
    </row>
    <row r="4">
      <c r="A4" s="7" t="inlineStr">
        <is>
          <t>Operator</t>
        </is>
      </c>
      <c r="B4" s="7" t="inlineStr">
        <is>
          <t>Handle ($M)</t>
        </is>
      </c>
      <c r="C4" s="7" t="inlineStr">
        <is>
          <t>Hold % (input)</t>
        </is>
      </c>
      <c r="D4" s="7" t="inlineStr">
        <is>
          <t>GGR ($M) = handle x hold | source</t>
        </is>
      </c>
    </row>
    <row r="5">
      <c r="A5" t="inlineStr">
        <is>
          <t>Industry (US WC market)</t>
        </is>
      </c>
      <c r="B5" t="n">
        <v>2820</v>
      </c>
      <c r="C5" s="8" t="n">
        <v>0.1</v>
      </c>
      <c r="D5" s="9">
        <f>B5*C5</f>
        <v/>
      </c>
    </row>
    <row r="6">
      <c r="A6" t="inlineStr">
        <is>
          <t>DraftKings (DKNG)</t>
        </is>
      </c>
      <c r="B6" t="n">
        <v>1020</v>
      </c>
      <c r="C6" s="8" t="n">
        <v>0.1</v>
      </c>
      <c r="D6" s="9">
        <f>B6*C6</f>
        <v/>
      </c>
    </row>
    <row r="7">
      <c r="A7" t="inlineStr">
        <is>
          <t>FanDuel / Flutter (FLUT)</t>
        </is>
      </c>
      <c r="B7" t="n">
        <v>945</v>
      </c>
      <c r="C7" s="8" t="n">
        <v>0.1</v>
      </c>
      <c r="D7" s="9">
        <f>B7*C7</f>
        <v/>
      </c>
    </row>
    <row r="9">
      <c r="A9" s="5" t="inlineStr">
        <is>
          <t>Validation anchor (real data, not forecast):</t>
        </is>
      </c>
    </row>
    <row r="10">
      <c r="A10" t="inlineStr">
        <is>
          <t>NY mobile, May 2026</t>
        </is>
      </c>
      <c r="B10" t="n">
        <v>2260</v>
      </c>
      <c r="C10" s="10" t="n">
        <v>0.1013274336283186</v>
      </c>
      <c r="D10">
        <f>B10*C10  (actual $229M GGR, ~10.1% hold) C-0133</f>
        <v/>
      </c>
    </row>
    <row r="12">
      <c r="A12" s="5" t="inlineStr">
        <is>
          <t>Sizing vs company (GGR as % of annual revenue):</t>
        </is>
      </c>
    </row>
    <row r="13">
      <c r="A13" t="inlineStr">
        <is>
          <t>DKNG GGR / FY2025 rev &gt;$6.0B (C-0098)</t>
        </is>
      </c>
      <c r="B13" s="10">
        <f>D6/6000</f>
        <v/>
      </c>
    </row>
    <row r="14">
      <c r="A14" t="inlineStr">
        <is>
          <t>FLUT GGR / FY2025 US rev $6.97B (C-0056)</t>
        </is>
      </c>
      <c r="B14" s="10">
        <f>D7/6970</f>
        <v/>
      </c>
    </row>
    <row r="15">
      <c r="A15" s="6" t="inlineStr">
        <is>
          <t>Read: a Q2/Q3 catalyst, low-single-digit % of the year - not a needle-mover.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18" customWidth="1" min="3" max="3"/>
    <col width="42" customWidth="1" min="4" max="4"/>
  </cols>
  <sheetData>
    <row r="1">
      <c r="A1" s="3" t="inlineStr">
        <is>
          <t>Payments unit economics: inbound spend -&gt; cross-border assessment</t>
        </is>
      </c>
    </row>
    <row r="2">
      <c r="A2" s="6" t="inlineStr">
        <is>
          <t>Yellow cells adjustable. Gross XB assessment = inbound spend x assessment rate. Network keeps a slice.</t>
        </is>
      </c>
    </row>
    <row r="4">
      <c r="A4" s="7" t="inlineStr">
        <is>
          <t>Scenario</t>
        </is>
      </c>
      <c r="B4" s="7" t="inlineStr">
        <is>
          <t>Inbound spend ($B)</t>
        </is>
      </c>
      <c r="C4" s="7" t="inlineStr">
        <is>
          <t>XB rate (input)</t>
        </is>
      </c>
      <c r="D4" s="7" t="inlineStr">
        <is>
          <t>Gross XB assessment ($M) | source</t>
        </is>
      </c>
    </row>
    <row r="5">
      <c r="A5" t="inlineStr">
        <is>
          <t>Low (Allianz)</t>
        </is>
      </c>
      <c r="B5" t="n">
        <v>5.4</v>
      </c>
      <c r="C5" s="11" t="n">
        <v>0.004</v>
      </c>
      <c r="D5" s="9">
        <f>B5*1000*C5</f>
        <v/>
      </c>
    </row>
    <row r="6">
      <c r="A6" t="inlineStr">
        <is>
          <t>High (Tourism Economics)</t>
        </is>
      </c>
      <c r="B6" t="n">
        <v>17.2</v>
      </c>
      <c r="C6" s="11" t="n">
        <v>0.01</v>
      </c>
      <c r="D6" s="9">
        <f>B6*1000*C6</f>
        <v/>
      </c>
    </row>
    <row r="8">
      <c r="A8" s="5" t="inlineStr">
        <is>
          <t>Sizing vs Visa:</t>
        </is>
      </c>
    </row>
    <row r="9">
      <c r="A9" t="inlineStr">
        <is>
          <t>High-end gross / Visa Q2'26 net rev $11.2B (C-0124)</t>
        </is>
      </c>
      <c r="B9" s="12">
        <f>D6/11200</f>
        <v/>
      </c>
    </row>
    <row r="10">
      <c r="A10" s="6" t="inlineStr">
        <is>
          <t>Visa FY2025 net rev ~$40.0B (C-0128); XB vol +12% (C-0124)</t>
        </is>
      </c>
    </row>
    <row r="11">
      <c r="A11" s="6" t="inlineStr">
        <is>
          <t>Read: a quarter-coloring tailwind in Visa fiscal Q3'26, not a re-rate. Wolfe PT $395 cited WC (C-0125).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2026-06-15T03:51:53Z</dcterms:created>
  <dcterms:modified xmlns:dcterms="http://purl.org/dc/terms/" xmlns:xsi="http://www.w3.org/2001/XMLSchema-instance" xsi:type="dcterms:W3CDTF">2026-06-15T03:52:36Z</dcterms:modified>
</cp:coreProperties>
</file>